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-120" yWindow="-120" windowWidth="29040" windowHeight="15840" tabRatio="893"/>
  </bookViews>
  <sheets>
    <sheet name="STOCK" sheetId="6" r:id="rId1"/>
    <sheet name="ACADEMY HOODIE" sheetId="14" state="hidden" r:id="rId2"/>
    <sheet name="ACADEMY POLY PANT" sheetId="15" state="hidden" r:id="rId3"/>
  </sheets>
  <definedNames>
    <definedName name="_xlnm.Print_Titles" localSheetId="0">STOCK!$2:$2</definedName>
  </definedNames>
  <calcPr calcId="145621"/>
</workbook>
</file>

<file path=xl/calcChain.xml><?xml version="1.0" encoding="utf-8"?>
<calcChain xmlns="http://schemas.openxmlformats.org/spreadsheetml/2006/main">
  <c r="S1" i="6" l="1"/>
  <c r="Q1" i="6"/>
  <c r="R164" i="6"/>
  <c r="R165" i="6"/>
  <c r="R166" i="6"/>
  <c r="R163" i="6"/>
  <c r="R143" i="6"/>
  <c r="T164" i="6"/>
  <c r="T165" i="6"/>
  <c r="T166" i="6"/>
  <c r="T163" i="6"/>
  <c r="P167" i="6"/>
  <c r="T167" i="6"/>
  <c r="P158" i="6"/>
  <c r="R158" i="6"/>
  <c r="P153" i="6"/>
  <c r="T153" i="6"/>
  <c r="P148" i="6"/>
  <c r="T148" i="6"/>
  <c r="P143" i="6"/>
  <c r="T143" i="6"/>
  <c r="P138" i="6"/>
  <c r="T138" i="6"/>
  <c r="P133" i="6"/>
  <c r="T133" i="6"/>
  <c r="P128" i="6"/>
  <c r="T128" i="6"/>
  <c r="P123" i="6"/>
  <c r="R123" i="6"/>
  <c r="P118" i="6"/>
  <c r="R118" i="6"/>
  <c r="P113" i="6"/>
  <c r="T113" i="6"/>
  <c r="P108" i="6"/>
  <c r="T108" i="6"/>
  <c r="P103" i="6"/>
  <c r="T103" i="6"/>
  <c r="P98" i="6"/>
  <c r="R98" i="6"/>
  <c r="P93" i="6"/>
  <c r="R93" i="6"/>
  <c r="P88" i="6"/>
  <c r="R88" i="6"/>
  <c r="P83" i="6"/>
  <c r="R83" i="6"/>
  <c r="P78" i="6"/>
  <c r="R78" i="6"/>
  <c r="P73" i="6"/>
  <c r="R73" i="6"/>
  <c r="P68" i="6"/>
  <c r="P63" i="6"/>
  <c r="R63" i="6" s="1"/>
  <c r="P58" i="6"/>
  <c r="R58" i="6" s="1"/>
  <c r="P53" i="6"/>
  <c r="T53" i="6" s="1"/>
  <c r="P48" i="6"/>
  <c r="R48" i="6" s="1"/>
  <c r="P43" i="6"/>
  <c r="R43" i="6"/>
  <c r="R103" i="6"/>
  <c r="T73" i="6"/>
  <c r="R153" i="6"/>
  <c r="T93" i="6"/>
  <c r="R113" i="6"/>
  <c r="R167" i="6"/>
  <c r="T158" i="6"/>
  <c r="T68" i="6"/>
  <c r="T98" i="6"/>
  <c r="R148" i="6"/>
  <c r="R108" i="6"/>
  <c r="R68" i="6"/>
  <c r="T58" i="6"/>
  <c r="R138" i="6"/>
  <c r="T48" i="6"/>
  <c r="T123" i="6"/>
  <c r="R133" i="6"/>
  <c r="T43" i="6"/>
  <c r="T88" i="6"/>
  <c r="T118" i="6"/>
  <c r="R128" i="6"/>
  <c r="T83" i="6"/>
  <c r="T78" i="6"/>
  <c r="P8" i="6"/>
  <c r="P13" i="6"/>
  <c r="T13" i="6" s="1"/>
  <c r="P18" i="6"/>
  <c r="T18" i="6" s="1"/>
  <c r="P23" i="6"/>
  <c r="P28" i="6"/>
  <c r="P33" i="6"/>
  <c r="R33" i="6" s="1"/>
  <c r="P38" i="6"/>
  <c r="R38" i="6" s="1"/>
  <c r="P3" i="6"/>
  <c r="T3" i="6"/>
  <c r="R3" i="6"/>
  <c r="T33" i="6"/>
  <c r="T28" i="6"/>
  <c r="R28" i="6"/>
  <c r="R13" i="6"/>
  <c r="R8" i="6"/>
  <c r="T8" i="6"/>
  <c r="R23" i="6"/>
  <c r="T23" i="6"/>
  <c r="O27" i="15"/>
  <c r="Q27" i="15"/>
  <c r="O17" i="15"/>
  <c r="Q17" i="15" s="1"/>
  <c r="Q37" i="15" s="1"/>
  <c r="O67" i="14"/>
  <c r="Q67" i="14"/>
  <c r="O57" i="14"/>
  <c r="Q57" i="14" s="1"/>
  <c r="O47" i="14"/>
  <c r="Q47" i="14"/>
  <c r="O37" i="14"/>
  <c r="Q37" i="14" s="1"/>
  <c r="O27" i="14"/>
  <c r="Q27" i="14"/>
  <c r="O17" i="14"/>
  <c r="Q17" i="14" s="1"/>
  <c r="O37" i="15"/>
  <c r="Q77" i="14" l="1"/>
  <c r="T63" i="6"/>
  <c r="T38" i="6"/>
  <c r="R18" i="6"/>
  <c r="R53" i="6"/>
  <c r="O77" i="14"/>
</calcChain>
</file>

<file path=xl/sharedStrings.xml><?xml version="1.0" encoding="utf-8"?>
<sst xmlns="http://schemas.openxmlformats.org/spreadsheetml/2006/main" count="347" uniqueCount="181">
  <si>
    <t>DATE OF ORDER:</t>
  </si>
  <si>
    <t>hummel IBERICA SPORT &amp; FASHION, S.L.</t>
  </si>
  <si>
    <t>DELIVERY:</t>
  </si>
  <si>
    <t>ORDER NUMBER:</t>
  </si>
  <si>
    <t>CIF: B65.997.140</t>
  </si>
  <si>
    <t>SUPPLIER :</t>
  </si>
  <si>
    <t>MARIE CURIE, 36</t>
  </si>
  <si>
    <t>SUP ORDER NUMBER:</t>
  </si>
  <si>
    <t>PARQUE INDUSTRIAL DE ELCHE</t>
  </si>
  <si>
    <t>DELIVERY DATE REQUESTED:</t>
  </si>
  <si>
    <t>03203 ELCHE (ALICANTE)</t>
  </si>
  <si>
    <t>ESTIMATED DEPARTURE DATE:</t>
  </si>
  <si>
    <t>ESPAÑA</t>
  </si>
  <si>
    <t>TYPE OF TRANSPORT:</t>
  </si>
  <si>
    <t>REF.</t>
  </si>
  <si>
    <t>COLOUR</t>
  </si>
  <si>
    <t>PICTURE</t>
  </si>
  <si>
    <t>COMPOSITION</t>
  </si>
  <si>
    <t>6/8</t>
  </si>
  <si>
    <t>10/12</t>
  </si>
  <si>
    <t>14/16</t>
  </si>
  <si>
    <t>S</t>
  </si>
  <si>
    <t>M</t>
  </si>
  <si>
    <t>L</t>
  </si>
  <si>
    <t>XL</t>
  </si>
  <si>
    <t>XXL</t>
  </si>
  <si>
    <t>3XL</t>
  </si>
  <si>
    <t>TOTAL</t>
  </si>
  <si>
    <t>PRICES</t>
  </si>
  <si>
    <t>EAN CODE</t>
  </si>
  <si>
    <t>SIZE</t>
  </si>
  <si>
    <t>100% POLYESTER TRICOT 180 GR/M2</t>
  </si>
  <si>
    <t>100% POLYESTER INTERLOCK 130 GR/M2
&amp;
100% POLYESTER MICROFIBER 75D</t>
  </si>
  <si>
    <t>100% POLYESTER INTERLOCK 130 GR/M2</t>
    <phoneticPr fontId="0" type="noConversion"/>
  </si>
  <si>
    <t>100% POLYESTER INTERLOCK 130 GR/M2</t>
    <phoneticPr fontId="0" type="noConversion"/>
  </si>
  <si>
    <t>E36-500</t>
  </si>
  <si>
    <t>100% POLYESTER 600 D</t>
  </si>
  <si>
    <t>RED / NAVY
3062</t>
  </si>
  <si>
    <t>TURQUOISE / NAVY
0801</t>
  </si>
  <si>
    <t>YELLOW / BLACK
5001</t>
  </si>
  <si>
    <t>HOT CORAL / ORION BLUE
4146</t>
  </si>
  <si>
    <t>PURPLE / BLACK
3058</t>
  </si>
  <si>
    <t>GREEN SMERALD / NAVY
8621</t>
  </si>
  <si>
    <t>E32-500</t>
  </si>
  <si>
    <t>BLACK
2001</t>
  </si>
  <si>
    <t>NAVY
7026</t>
  </si>
  <si>
    <t>ACADEMY HOODIE</t>
  </si>
  <si>
    <t>ACADEMY POLY PANT</t>
  </si>
  <si>
    <t>0000000006821</t>
  </si>
  <si>
    <t>0000000006822</t>
  </si>
  <si>
    <t>0000000006823</t>
  </si>
  <si>
    <t>0000000006824</t>
  </si>
  <si>
    <t>0000000006825</t>
  </si>
  <si>
    <t>0000000006826</t>
  </si>
  <si>
    <t>0000000006827</t>
  </si>
  <si>
    <t>0000000006828</t>
  </si>
  <si>
    <t>0000000006829</t>
  </si>
  <si>
    <t>0000000006830</t>
  </si>
  <si>
    <t>0000000006831</t>
  </si>
  <si>
    <t>0000000006832</t>
  </si>
  <si>
    <t>0000000006833</t>
  </si>
  <si>
    <t>0000000006834</t>
  </si>
  <si>
    <t>0000000006835</t>
  </si>
  <si>
    <t>0000000006836</t>
  </si>
  <si>
    <t>0000000006837</t>
  </si>
  <si>
    <t>0000000006838</t>
  </si>
  <si>
    <t>0000000006839</t>
  </si>
  <si>
    <t>0000000006840</t>
  </si>
  <si>
    <t>0000000006841</t>
  </si>
  <si>
    <t>0000000006842</t>
  </si>
  <si>
    <t>0000000006843</t>
  </si>
  <si>
    <t>0000000006844</t>
  </si>
  <si>
    <t>0000000006845</t>
  </si>
  <si>
    <t>0000000006846</t>
  </si>
  <si>
    <t>0000000006847</t>
  </si>
  <si>
    <t>0000000006848</t>
  </si>
  <si>
    <t>0000000006849</t>
  </si>
  <si>
    <t>0000000006850</t>
  </si>
  <si>
    <t>0000000006851</t>
  </si>
  <si>
    <t>0000000006852</t>
  </si>
  <si>
    <t>0000000006853</t>
  </si>
  <si>
    <t>0000000006854</t>
  </si>
  <si>
    <t>0000000006855</t>
  </si>
  <si>
    <t>0000000006856</t>
  </si>
  <si>
    <t>0000000006857</t>
  </si>
  <si>
    <t>0000000006858</t>
  </si>
  <si>
    <t>0000000006859</t>
  </si>
  <si>
    <t>0000000006860</t>
  </si>
  <si>
    <t>0000000006861</t>
  </si>
  <si>
    <t>0000000006862</t>
  </si>
  <si>
    <t>0000000006863</t>
  </si>
  <si>
    <t>0000000006864</t>
  </si>
  <si>
    <t>0000000006865</t>
  </si>
  <si>
    <t>0000000006866</t>
  </si>
  <si>
    <t>0000000006867</t>
  </si>
  <si>
    <t>0000000006868</t>
  </si>
  <si>
    <t>0000000006869</t>
  </si>
  <si>
    <t>0000000006870</t>
  </si>
  <si>
    <t>0000000006871</t>
  </si>
  <si>
    <t>0000000006872</t>
  </si>
  <si>
    <t>0000000006873</t>
  </si>
  <si>
    <t>0000000006874</t>
  </si>
  <si>
    <t>0000000006875</t>
  </si>
  <si>
    <t>0000000006876</t>
  </si>
  <si>
    <t>0000000006877</t>
  </si>
  <si>
    <t>0000000006878</t>
  </si>
  <si>
    <t>0000000006879</t>
  </si>
  <si>
    <t>0000000006880</t>
  </si>
  <si>
    <t>0000000006881</t>
  </si>
  <si>
    <t>0000000006882</t>
  </si>
  <si>
    <t>0000000006883</t>
  </si>
  <si>
    <t>0000000006884</t>
  </si>
  <si>
    <t>0000000006885</t>
  </si>
  <si>
    <t>0000000006886</t>
  </si>
  <si>
    <t>0000000006887</t>
  </si>
  <si>
    <t>0000000006888</t>
  </si>
  <si>
    <t>0000000006889</t>
  </si>
  <si>
    <t>0000000006890</t>
  </si>
  <si>
    <t>0000000006891</t>
  </si>
  <si>
    <t>0000000006892</t>
  </si>
  <si>
    <t>0000000006893</t>
  </si>
  <si>
    <t>0000000006894</t>
  </si>
  <si>
    <t>0000000006895</t>
  </si>
  <si>
    <t>0000000006896</t>
  </si>
  <si>
    <t>0000000006897</t>
  </si>
  <si>
    <t>0000000006898</t>
  </si>
  <si>
    <t>0000000006899</t>
  </si>
  <si>
    <t>0000000006900</t>
  </si>
  <si>
    <t>POLYESTER / COTTON</t>
  </si>
  <si>
    <t>100% POLYESTER</t>
  </si>
  <si>
    <t>E06-510-3062</t>
  </si>
  <si>
    <t>E06-500-3062</t>
  </si>
  <si>
    <t xml:space="preserve">RED / NAVY
</t>
  </si>
  <si>
    <t>E06-500-0801</t>
  </si>
  <si>
    <t>E06-510-0801</t>
  </si>
  <si>
    <t xml:space="preserve">TURQUOISE / NAVY
</t>
  </si>
  <si>
    <t>E06-510-5001</t>
  </si>
  <si>
    <t>E06-500-5001</t>
  </si>
  <si>
    <t xml:space="preserve">YELLOW / BLACK
</t>
  </si>
  <si>
    <t>E06-510-3058</t>
  </si>
  <si>
    <t>E06-500-3058</t>
  </si>
  <si>
    <t xml:space="preserve">PURPLE - BLACK
</t>
  </si>
  <si>
    <t>E38-510-3062</t>
  </si>
  <si>
    <t>E38-500-3062</t>
  </si>
  <si>
    <t>E38-510-0801</t>
  </si>
  <si>
    <t>E38-500-0801</t>
  </si>
  <si>
    <t>E38-510-5001</t>
  </si>
  <si>
    <t>E38-500-5001</t>
  </si>
  <si>
    <t>E38-510-3058</t>
  </si>
  <si>
    <t>E38-500-3058</t>
  </si>
  <si>
    <t xml:space="preserve">YELLOW - BLACK
</t>
  </si>
  <si>
    <t xml:space="preserve">PURPLE / BLACK
</t>
  </si>
  <si>
    <t>E12-510-3062</t>
  </si>
  <si>
    <t>E12-500-3062</t>
  </si>
  <si>
    <t>E12-510-0801</t>
  </si>
  <si>
    <t>E12-500-0801</t>
  </si>
  <si>
    <t>E12-510-5001</t>
  </si>
  <si>
    <t>E12-500-5001</t>
  </si>
  <si>
    <t>E12-510-3058</t>
  </si>
  <si>
    <t>E12-500-3058</t>
  </si>
  <si>
    <t>E59-510-3062</t>
  </si>
  <si>
    <t>E59-500-3062</t>
  </si>
  <si>
    <t>E59-500-0801</t>
  </si>
  <si>
    <t>E59-510-0801</t>
  </si>
  <si>
    <t>E59-510-5001</t>
  </si>
  <si>
    <t>E59-500-5001</t>
  </si>
  <si>
    <t>E59-510-3058</t>
  </si>
  <si>
    <t>E59-500-3058</t>
  </si>
  <si>
    <t xml:space="preserve">PURPLE / BLACK
</t>
  </si>
  <si>
    <t>E80-510-2001</t>
  </si>
  <si>
    <t>E40-500-4146</t>
  </si>
  <si>
    <t>E40-500-3058</t>
  </si>
  <si>
    <t>E40-500-5001</t>
  </si>
  <si>
    <t xml:space="preserve">HOT CORAL / ORION BLUE
</t>
  </si>
  <si>
    <t>E40-500-8621</t>
  </si>
  <si>
    <t>ATLANTIS</t>
  </si>
  <si>
    <t>QTY</t>
  </si>
  <si>
    <t>WHS</t>
  </si>
  <si>
    <t>Tot WHS</t>
  </si>
  <si>
    <t>RRP</t>
  </si>
  <si>
    <t>Tot RRP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</si>
</sst>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[$-F800]dddd\,\ mmmm\ dd\,\ yyyy"/>
    <numFmt numFmtId="165" formatCode="#,##0.00\ [$USD]"/>
    <numFmt numFmtId="166" formatCode="_-* #,##0.00\ [$€-C0A]_-;\-* #,##0.00\ [$€-C0A]_-;_-* &quot;-&quot;??\ [$€-C0A]_-;_-@_-"/>
  </numFmts>
  <fonts count="27" x14ac:knownFonts="1">
    <font>
      <sz val="12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indexed="8"/>
      <name val="Calibri"/>
      <family val="2"/>
    </font>
    <font>
      <sz val="10"/>
      <name val="Arial"/>
      <family val="2"/>
    </font>
    <font>
      <sz val="18"/>
      <name val="Arial"/>
      <family val="2"/>
    </font>
    <font>
      <sz val="12"/>
      <name val="Arial"/>
      <family val="2"/>
    </font>
    <font>
      <sz val="12"/>
      <color indexed="8"/>
      <name val="Calibri"/>
      <family val="2"/>
    </font>
    <font>
      <sz val="12"/>
      <color indexed="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6"/>
      <color indexed="8"/>
      <name val="Arial"/>
      <family val="2"/>
    </font>
    <font>
      <sz val="8"/>
      <name val="Comic Sans MS"/>
      <family val="4"/>
    </font>
    <font>
      <sz val="10"/>
      <name val="Comic Sans MS"/>
      <family val="4"/>
    </font>
    <font>
      <b/>
      <sz val="10"/>
      <color indexed="10"/>
      <name val="Comic Sans MS"/>
      <family val="4"/>
    </font>
    <font>
      <b/>
      <sz val="10"/>
      <name val="Comic Sans MS"/>
      <family val="4"/>
    </font>
    <font>
      <b/>
      <sz val="20"/>
      <name val="Arial"/>
      <family val="2"/>
    </font>
    <font>
      <sz val="16"/>
      <color indexed="8"/>
      <name val="Arial"/>
      <family val="2"/>
    </font>
    <font>
      <b/>
      <sz val="19"/>
      <name val="Arial"/>
      <family val="2"/>
    </font>
    <font>
      <b/>
      <sz val="14"/>
      <name val="Arial"/>
      <family val="2"/>
    </font>
    <font>
      <b/>
      <sz val="18"/>
      <name val="Comic Sans MS"/>
      <family val="4"/>
    </font>
    <font>
      <b/>
      <sz val="14"/>
      <name val="Comic Sans MS"/>
      <family val="4"/>
    </font>
    <font>
      <sz val="16"/>
      <color indexed="8"/>
      <name val="Calibri"/>
      <family val="2"/>
    </font>
    <font>
      <b/>
      <sz val="16"/>
      <color indexed="8"/>
      <name val="Arial"/>
      <family val="2"/>
    </font>
    <font>
      <b/>
      <sz val="12"/>
      <color indexed="8"/>
      <name val="Calibri"/>
      <family val="2"/>
    </font>
    <font>
      <b/>
      <sz val="16"/>
      <color indexed="8"/>
      <name val="Arial"/>
      <family val="2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22"/>
      </patternFill>
    </fill>
    <fill>
      <patternFill patternType="solid">
        <fgColor indexed="42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3"/>
        <bgColor indexed="64"/>
      </patternFill>
    </fill>
  </fills>
  <borders count="3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3">
    <xf numFmtId="0" fontId="0" fillId="0" borderId="0"/>
    <xf numFmtId="43" fontId="6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25" fillId="0" borderId="0"/>
    <xf numFmtId="0" fontId="26" fillId="0" borderId="0"/>
    <xf numFmtId="0" fontId="25" fillId="0" borderId="0"/>
    <xf numFmtId="0" fontId="25" fillId="0" borderId="0"/>
    <xf numFmtId="0" fontId="25" fillId="0" borderId="0"/>
    <xf numFmtId="0" fontId="3" fillId="0" borderId="0"/>
  </cellStyleXfs>
  <cellXfs count="149">
    <xf numFmtId="0" fontId="0" fillId="0" borderId="0" xfId="0"/>
    <xf numFmtId="0" fontId="4" fillId="0" borderId="0" xfId="5" applyFont="1" applyBorder="1" applyAlignment="1">
      <alignment horizontal="left" vertical="center"/>
    </xf>
    <xf numFmtId="0" fontId="3" fillId="0" borderId="0" xfId="5" applyAlignment="1">
      <alignment horizontal="left" vertical="center"/>
    </xf>
    <xf numFmtId="0" fontId="3" fillId="0" borderId="0" xfId="5" applyFill="1" applyBorder="1" applyAlignment="1">
      <alignment horizontal="left" vertical="center"/>
    </xf>
    <xf numFmtId="0" fontId="5" fillId="0" borderId="0" xfId="5" applyFont="1" applyFill="1" applyBorder="1" applyAlignment="1">
      <alignment horizontal="left" vertical="center"/>
    </xf>
    <xf numFmtId="0" fontId="11" fillId="0" borderId="0" xfId="12" applyFont="1" applyFill="1" applyBorder="1" applyAlignment="1">
      <alignment horizontal="left" vertical="center"/>
    </xf>
    <xf numFmtId="49" fontId="12" fillId="0" borderId="0" xfId="12" applyNumberFormat="1" applyFont="1" applyFill="1" applyBorder="1" applyAlignment="1">
      <alignment horizontal="left" vertical="center"/>
    </xf>
    <xf numFmtId="0" fontId="5" fillId="0" borderId="0" xfId="5" applyFont="1" applyAlignment="1">
      <alignment horizontal="left" vertical="center"/>
    </xf>
    <xf numFmtId="0" fontId="12" fillId="0" borderId="0" xfId="12" applyFont="1" applyFill="1" applyBorder="1" applyAlignment="1">
      <alignment horizontal="left" vertical="center"/>
    </xf>
    <xf numFmtId="0" fontId="3" fillId="0" borderId="0" xfId="12" applyAlignment="1">
      <alignment horizontal="left" vertical="center"/>
    </xf>
    <xf numFmtId="0" fontId="13" fillId="0" borderId="0" xfId="12" applyFont="1" applyFill="1" applyBorder="1" applyAlignment="1">
      <alignment horizontal="left" vertical="center"/>
    </xf>
    <xf numFmtId="0" fontId="14" fillId="0" borderId="0" xfId="12" applyFont="1" applyFill="1" applyBorder="1" applyAlignment="1">
      <alignment horizontal="left" vertical="center"/>
    </xf>
    <xf numFmtId="0" fontId="3" fillId="0" borderId="0" xfId="4" applyFont="1"/>
    <xf numFmtId="0" fontId="3" fillId="0" borderId="0" xfId="4"/>
    <xf numFmtId="0" fontId="5" fillId="0" borderId="0" xfId="5" applyFont="1" applyFill="1" applyBorder="1" applyAlignment="1">
      <alignment horizontal="right" vertical="center"/>
    </xf>
    <xf numFmtId="0" fontId="4" fillId="0" borderId="0" xfId="5" applyFont="1" applyFill="1" applyBorder="1" applyAlignment="1" applyProtection="1">
      <alignment horizontal="left" vertical="center"/>
    </xf>
    <xf numFmtId="0" fontId="18" fillId="0" borderId="0" xfId="5" applyFont="1" applyFill="1" applyBorder="1" applyAlignment="1" applyProtection="1">
      <alignment horizontal="center" vertical="center"/>
    </xf>
    <xf numFmtId="0" fontId="3" fillId="0" borderId="0" xfId="5" applyAlignment="1" applyProtection="1">
      <alignment horizontal="left" vertical="center"/>
    </xf>
    <xf numFmtId="9" fontId="3" fillId="0" borderId="0" xfId="5" applyNumberFormat="1" applyAlignment="1" applyProtection="1">
      <alignment horizontal="left" vertical="center"/>
    </xf>
    <xf numFmtId="0" fontId="5" fillId="0" borderId="0" xfId="5" applyFont="1" applyFill="1" applyBorder="1" applyAlignment="1" applyProtection="1">
      <alignment horizontal="left" vertical="center"/>
    </xf>
    <xf numFmtId="0" fontId="5" fillId="0" borderId="0" xfId="5" applyFont="1" applyFill="1" applyBorder="1" applyAlignment="1" applyProtection="1">
      <alignment horizontal="right" vertical="center"/>
    </xf>
    <xf numFmtId="164" fontId="5" fillId="0" borderId="0" xfId="5" applyNumberFormat="1" applyFont="1" applyFill="1" applyBorder="1" applyAlignment="1" applyProtection="1">
      <alignment vertical="center"/>
      <protection locked="0"/>
    </xf>
    <xf numFmtId="0" fontId="19" fillId="0" borderId="1" xfId="12" applyFont="1" applyFill="1" applyBorder="1" applyAlignment="1">
      <alignment horizontal="left" vertical="center"/>
    </xf>
    <xf numFmtId="0" fontId="18" fillId="0" borderId="1" xfId="5" applyFont="1" applyFill="1" applyBorder="1" applyAlignment="1">
      <alignment horizontal="center" vertical="center"/>
    </xf>
    <xf numFmtId="0" fontId="20" fillId="0" borderId="1" xfId="12" applyFont="1" applyFill="1" applyBorder="1" applyAlignment="1" applyProtection="1">
      <alignment horizontal="center" vertical="center"/>
    </xf>
    <xf numFmtId="14" fontId="3" fillId="0" borderId="0" xfId="5" applyNumberFormat="1" applyFill="1" applyBorder="1" applyAlignment="1" applyProtection="1">
      <alignment vertical="center"/>
      <protection locked="0"/>
    </xf>
    <xf numFmtId="0" fontId="17" fillId="2" borderId="2" xfId="5" applyFont="1" applyFill="1" applyBorder="1" applyAlignment="1">
      <alignment vertical="center" wrapText="1"/>
    </xf>
    <xf numFmtId="0" fontId="17" fillId="2" borderId="2" xfId="5" applyFont="1" applyFill="1" applyBorder="1" applyAlignment="1">
      <alignment horizontal="center" vertical="center" wrapText="1"/>
    </xf>
    <xf numFmtId="0" fontId="17" fillId="2" borderId="3" xfId="5" applyFont="1" applyFill="1" applyBorder="1" applyAlignment="1">
      <alignment horizontal="center" vertical="center" wrapText="1"/>
    </xf>
    <xf numFmtId="0" fontId="3" fillId="0" borderId="0" xfId="5" applyFont="1"/>
    <xf numFmtId="0" fontId="8" fillId="0" borderId="0" xfId="5" applyFont="1"/>
    <xf numFmtId="0" fontId="9" fillId="0" borderId="0" xfId="5" applyFont="1"/>
    <xf numFmtId="49" fontId="9" fillId="0" borderId="4" xfId="4" applyNumberFormat="1" applyFont="1" applyBorder="1" applyAlignment="1">
      <alignment horizontal="center" vertical="center" wrapText="1"/>
    </xf>
    <xf numFmtId="49" fontId="9" fillId="0" borderId="5" xfId="4" applyNumberFormat="1" applyFont="1" applyBorder="1" applyAlignment="1">
      <alignment horizontal="center" vertical="center" wrapText="1"/>
    </xf>
    <xf numFmtId="0" fontId="9" fillId="0" borderId="6" xfId="4" applyFont="1" applyBorder="1" applyAlignment="1">
      <alignment horizontal="center"/>
    </xf>
    <xf numFmtId="165" fontId="9" fillId="0" borderId="6" xfId="4" applyNumberFormat="1" applyFont="1" applyBorder="1"/>
    <xf numFmtId="49" fontId="9" fillId="0" borderId="7" xfId="4" applyNumberFormat="1" applyFont="1" applyBorder="1" applyAlignment="1">
      <alignment horizontal="center" vertical="center" wrapText="1"/>
    </xf>
    <xf numFmtId="0" fontId="9" fillId="0" borderId="8" xfId="5" applyFont="1" applyBorder="1" applyAlignment="1">
      <alignment horizontal="center" vertical="center" wrapText="1"/>
    </xf>
    <xf numFmtId="49" fontId="9" fillId="0" borderId="9" xfId="5" applyNumberFormat="1" applyFont="1" applyBorder="1" applyAlignment="1">
      <alignment horizontal="center" vertical="center" wrapText="1"/>
    </xf>
    <xf numFmtId="49" fontId="7" fillId="0" borderId="0" xfId="0" applyNumberFormat="1" applyFont="1" applyAlignment="1">
      <alignment horizontal="center"/>
    </xf>
    <xf numFmtId="0" fontId="7" fillId="0" borderId="0" xfId="0" applyFont="1" applyAlignment="1">
      <alignment horizontal="center"/>
    </xf>
    <xf numFmtId="0" fontId="3" fillId="0" borderId="0" xfId="4" applyAlignment="1">
      <alignment horizontal="center"/>
    </xf>
    <xf numFmtId="166" fontId="7" fillId="0" borderId="0" xfId="0" applyNumberFormat="1" applyFont="1" applyAlignment="1">
      <alignment horizontal="center"/>
    </xf>
    <xf numFmtId="0" fontId="3" fillId="0" borderId="9" xfId="4" applyBorder="1" applyAlignment="1">
      <alignment horizontal="center"/>
    </xf>
    <xf numFmtId="0" fontId="9" fillId="0" borderId="10" xfId="6" applyFont="1" applyFill="1" applyBorder="1" applyAlignment="1" applyProtection="1">
      <alignment horizontal="center" vertical="center" wrapText="1" shrinkToFit="1"/>
    </xf>
    <xf numFmtId="0" fontId="9" fillId="0" borderId="4" xfId="6" applyFont="1" applyFill="1" applyBorder="1" applyAlignment="1" applyProtection="1">
      <alignment horizontal="center" vertical="center" wrapText="1" shrinkToFit="1"/>
    </xf>
    <xf numFmtId="0" fontId="7" fillId="0" borderId="4" xfId="0" applyFont="1" applyBorder="1" applyAlignment="1">
      <alignment horizontal="center"/>
    </xf>
    <xf numFmtId="0" fontId="7" fillId="0" borderId="5" xfId="0" applyFont="1" applyBorder="1" applyAlignment="1">
      <alignment horizontal="center"/>
    </xf>
    <xf numFmtId="0" fontId="9" fillId="0" borderId="11" xfId="6" applyFont="1" applyBorder="1" applyAlignment="1" applyProtection="1">
      <alignment horizontal="center"/>
    </xf>
    <xf numFmtId="0" fontId="7" fillId="0" borderId="11" xfId="0" applyFont="1" applyBorder="1" applyAlignment="1">
      <alignment horizontal="center"/>
    </xf>
    <xf numFmtId="0" fontId="7" fillId="0" borderId="12" xfId="0" applyFont="1" applyBorder="1" applyAlignment="1">
      <alignment horizontal="center"/>
    </xf>
    <xf numFmtId="0" fontId="9" fillId="0" borderId="11" xfId="6" applyFont="1" applyBorder="1" applyAlignment="1" applyProtection="1">
      <alignment horizontal="center" vertical="center" wrapText="1"/>
    </xf>
    <xf numFmtId="0" fontId="3" fillId="0" borderId="10" xfId="4" applyBorder="1" applyAlignment="1">
      <alignment horizontal="center"/>
    </xf>
    <xf numFmtId="0" fontId="3" fillId="0" borderId="13" xfId="4" applyBorder="1" applyAlignment="1">
      <alignment horizontal="center"/>
    </xf>
    <xf numFmtId="3" fontId="8" fillId="3" borderId="14" xfId="6" applyNumberFormat="1" applyFont="1" applyFill="1" applyBorder="1" applyAlignment="1" applyProtection="1">
      <alignment horizontal="center" vertical="center" wrapText="1"/>
      <protection locked="0"/>
    </xf>
    <xf numFmtId="166" fontId="9" fillId="0" borderId="9" xfId="6" applyNumberFormat="1" applyFont="1" applyBorder="1" applyAlignment="1" applyProtection="1">
      <alignment horizontal="center" vertical="center" wrapText="1"/>
    </xf>
    <xf numFmtId="166" fontId="9" fillId="0" borderId="10" xfId="6" applyNumberFormat="1" applyFont="1" applyBorder="1" applyAlignment="1" applyProtection="1">
      <alignment horizontal="center" vertical="center" wrapText="1"/>
    </xf>
    <xf numFmtId="166" fontId="9" fillId="0" borderId="4" xfId="6" applyNumberFormat="1" applyFont="1" applyBorder="1" applyAlignment="1" applyProtection="1">
      <alignment horizontal="center" vertical="center" wrapText="1"/>
    </xf>
    <xf numFmtId="0" fontId="8" fillId="4" borderId="15" xfId="4" applyFont="1" applyFill="1" applyBorder="1" applyAlignment="1">
      <alignment horizontal="center" vertical="center" wrapText="1"/>
    </xf>
    <xf numFmtId="0" fontId="8" fillId="4" borderId="16" xfId="4" applyFont="1" applyFill="1" applyBorder="1" applyAlignment="1">
      <alignment horizontal="center" vertical="center" wrapText="1"/>
    </xf>
    <xf numFmtId="0" fontId="8" fillId="4" borderId="6" xfId="4" applyFont="1" applyFill="1" applyBorder="1" applyAlignment="1">
      <alignment horizontal="center" vertical="center" wrapText="1"/>
    </xf>
    <xf numFmtId="49" fontId="8" fillId="4" borderId="17" xfId="4" applyNumberFormat="1" applyFont="1" applyFill="1" applyBorder="1" applyAlignment="1">
      <alignment horizontal="center" vertical="center" wrapText="1"/>
    </xf>
    <xf numFmtId="0" fontId="8" fillId="4" borderId="17" xfId="4" applyFont="1" applyFill="1" applyBorder="1" applyAlignment="1">
      <alignment horizontal="center" vertical="center" wrapText="1"/>
    </xf>
    <xf numFmtId="166" fontId="8" fillId="4" borderId="15" xfId="4" applyNumberFormat="1" applyFont="1" applyFill="1" applyBorder="1" applyAlignment="1">
      <alignment horizontal="center" vertical="center" wrapText="1"/>
    </xf>
    <xf numFmtId="166" fontId="8" fillId="4" borderId="17" xfId="4" applyNumberFormat="1" applyFont="1" applyFill="1" applyBorder="1" applyAlignment="1">
      <alignment horizontal="center" vertical="center" wrapText="1"/>
    </xf>
    <xf numFmtId="166" fontId="8" fillId="4" borderId="16" xfId="4" applyNumberFormat="1" applyFont="1" applyFill="1" applyBorder="1" applyAlignment="1">
      <alignment horizontal="center" vertical="center" wrapText="1"/>
    </xf>
    <xf numFmtId="0" fontId="24" fillId="0" borderId="0" xfId="0" applyFont="1" applyAlignment="1">
      <alignment horizontal="center"/>
    </xf>
    <xf numFmtId="166" fontId="24" fillId="0" borderId="0" xfId="0" applyNumberFormat="1" applyFont="1" applyAlignment="1">
      <alignment horizontal="center"/>
    </xf>
    <xf numFmtId="166" fontId="10" fillId="0" borderId="4" xfId="0" applyNumberFormat="1" applyFont="1" applyBorder="1" applyAlignment="1">
      <alignment horizontal="center" vertical="center"/>
    </xf>
    <xf numFmtId="166" fontId="10" fillId="0" borderId="5" xfId="0" applyNumberFormat="1" applyFont="1" applyBorder="1" applyAlignment="1">
      <alignment horizontal="center" vertical="center"/>
    </xf>
    <xf numFmtId="166" fontId="10" fillId="0" borderId="9" xfId="0" applyNumberFormat="1" applyFont="1" applyBorder="1" applyAlignment="1">
      <alignment horizontal="center" vertical="center"/>
    </xf>
    <xf numFmtId="166" fontId="10" fillId="0" borderId="8" xfId="0" applyNumberFormat="1" applyFont="1" applyBorder="1" applyAlignment="1">
      <alignment horizontal="center" vertical="center"/>
    </xf>
    <xf numFmtId="166" fontId="10" fillId="0" borderId="18" xfId="0" applyNumberFormat="1" applyFont="1" applyBorder="1" applyAlignment="1">
      <alignment horizontal="center" vertical="center"/>
    </xf>
    <xf numFmtId="0" fontId="16" fillId="5" borderId="9" xfId="8" applyFont="1" applyFill="1" applyBorder="1" applyAlignment="1" applyProtection="1">
      <alignment horizontal="center" vertical="center"/>
      <protection locked="0"/>
    </xf>
    <xf numFmtId="0" fontId="0" fillId="5" borderId="9" xfId="0" applyFill="1" applyBorder="1" applyAlignment="1">
      <alignment horizontal="center" vertical="center"/>
    </xf>
    <xf numFmtId="0" fontId="0" fillId="5" borderId="8" xfId="0" applyFill="1" applyBorder="1" applyAlignment="1">
      <alignment horizontal="center" vertical="center"/>
    </xf>
    <xf numFmtId="0" fontId="16" fillId="5" borderId="13" xfId="8" applyFont="1" applyFill="1" applyBorder="1" applyAlignment="1" applyProtection="1">
      <alignment horizontal="center" vertical="center"/>
      <protection locked="0"/>
    </xf>
    <xf numFmtId="0" fontId="0" fillId="5" borderId="13" xfId="0" applyFill="1" applyBorder="1" applyAlignment="1">
      <alignment horizontal="center" vertical="center"/>
    </xf>
    <xf numFmtId="0" fontId="0" fillId="5" borderId="19" xfId="0" applyFill="1" applyBorder="1" applyAlignment="1">
      <alignment horizontal="center" vertical="center"/>
    </xf>
    <xf numFmtId="0" fontId="22" fillId="3" borderId="14" xfId="8" applyFont="1" applyFill="1" applyBorder="1" applyAlignment="1" applyProtection="1">
      <alignment horizontal="center" vertical="center"/>
      <protection locked="0"/>
    </xf>
    <xf numFmtId="0" fontId="23" fillId="3" borderId="14" xfId="0" applyFont="1" applyFill="1" applyBorder="1" applyAlignment="1">
      <alignment horizontal="center" vertical="center"/>
    </xf>
    <xf numFmtId="0" fontId="23" fillId="3" borderId="20" xfId="0" applyFont="1" applyFill="1" applyBorder="1" applyAlignment="1">
      <alignment horizontal="center" vertical="center"/>
    </xf>
    <xf numFmtId="166" fontId="10" fillId="0" borderId="10" xfId="0" applyNumberFormat="1" applyFont="1" applyBorder="1" applyAlignment="1">
      <alignment horizontal="center" vertical="center"/>
    </xf>
    <xf numFmtId="166" fontId="10" fillId="0" borderId="21" xfId="0" applyNumberFormat="1" applyFont="1" applyBorder="1" applyAlignment="1">
      <alignment horizontal="center" vertical="center"/>
    </xf>
    <xf numFmtId="166" fontId="10" fillId="0" borderId="22" xfId="0" applyNumberFormat="1" applyFont="1" applyBorder="1" applyAlignment="1">
      <alignment horizontal="center" vertical="center"/>
    </xf>
    <xf numFmtId="0" fontId="16" fillId="0" borderId="10" xfId="8" applyFon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16" fillId="0" borderId="10" xfId="8" applyFont="1" applyBorder="1" applyAlignment="1" applyProtection="1">
      <alignment horizontal="center" vertical="center"/>
      <protection locked="0"/>
    </xf>
    <xf numFmtId="0" fontId="16" fillId="0" borderId="9" xfId="8" applyFont="1" applyBorder="1" applyAlignment="1" applyProtection="1">
      <alignment horizontal="center" vertical="center"/>
      <protection locked="0"/>
    </xf>
    <xf numFmtId="0" fontId="0" fillId="0" borderId="9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16" fillId="0" borderId="13" xfId="8" applyFont="1" applyBorder="1" applyAlignment="1" applyProtection="1">
      <alignment horizontal="center" vertical="center"/>
      <protection locked="0"/>
    </xf>
    <xf numFmtId="0" fontId="0" fillId="0" borderId="13" xfId="0" applyBorder="1" applyAlignment="1">
      <alignment horizontal="center" vertical="center"/>
    </xf>
    <xf numFmtId="0" fontId="16" fillId="0" borderId="4" xfId="8" applyFont="1" applyBorder="1" applyAlignment="1">
      <alignment horizontal="center" vertical="center" wrapText="1"/>
    </xf>
    <xf numFmtId="0" fontId="21" fillId="0" borderId="11" xfId="8" applyFont="1" applyBorder="1" applyAlignment="1">
      <alignment horizontal="center" vertical="center"/>
    </xf>
    <xf numFmtId="0" fontId="16" fillId="0" borderId="11" xfId="8" applyFont="1" applyBorder="1" applyAlignment="1">
      <alignment horizontal="center" vertical="center" wrapText="1"/>
    </xf>
    <xf numFmtId="0" fontId="16" fillId="5" borderId="10" xfId="8" applyFont="1" applyFill="1" applyBorder="1" applyAlignment="1" applyProtection="1">
      <alignment horizontal="center" vertical="center"/>
      <protection locked="0"/>
    </xf>
    <xf numFmtId="0" fontId="0" fillId="5" borderId="10" xfId="0" applyFill="1" applyBorder="1" applyAlignment="1">
      <alignment horizontal="center" vertical="center"/>
    </xf>
    <xf numFmtId="0" fontId="16" fillId="0" borderId="22" xfId="8" applyFont="1" applyBorder="1" applyAlignment="1" applyProtection="1">
      <alignment horizontal="center" vertical="center"/>
      <protection locked="0"/>
    </xf>
    <xf numFmtId="0" fontId="16" fillId="0" borderId="18" xfId="8" applyFont="1" applyBorder="1" applyAlignment="1">
      <alignment horizontal="center" vertical="center" wrapText="1"/>
    </xf>
    <xf numFmtId="0" fontId="21" fillId="0" borderId="23" xfId="8" applyFont="1" applyBorder="1" applyAlignment="1">
      <alignment horizontal="center" vertical="center"/>
    </xf>
    <xf numFmtId="0" fontId="16" fillId="0" borderId="23" xfId="8" applyFont="1" applyBorder="1" applyAlignment="1">
      <alignment horizontal="center" vertical="center" wrapText="1"/>
    </xf>
    <xf numFmtId="0" fontId="16" fillId="0" borderId="24" xfId="8" applyFont="1" applyBorder="1" applyAlignment="1">
      <alignment horizontal="center" vertical="center"/>
    </xf>
    <xf numFmtId="0" fontId="16" fillId="0" borderId="24" xfId="8" applyFont="1" applyBorder="1" applyAlignment="1" applyProtection="1">
      <alignment horizontal="center" vertical="center"/>
      <protection locked="0"/>
    </xf>
    <xf numFmtId="0" fontId="16" fillId="5" borderId="22" xfId="8" applyFont="1" applyFill="1" applyBorder="1" applyAlignment="1" applyProtection="1">
      <alignment horizontal="center" vertical="center"/>
      <protection locked="0"/>
    </xf>
    <xf numFmtId="0" fontId="22" fillId="3" borderId="25" xfId="8" applyFont="1" applyFill="1" applyBorder="1" applyAlignment="1" applyProtection="1">
      <alignment horizontal="center" vertical="center"/>
      <protection locked="0"/>
    </xf>
    <xf numFmtId="0" fontId="16" fillId="5" borderId="26" xfId="8" applyFont="1" applyFill="1" applyBorder="1" applyAlignment="1" applyProtection="1">
      <alignment horizontal="center" vertical="center"/>
      <protection locked="0"/>
    </xf>
    <xf numFmtId="166" fontId="10" fillId="0" borderId="24" xfId="0" applyNumberFormat="1" applyFont="1" applyBorder="1" applyAlignment="1">
      <alignment horizontal="center" vertical="center"/>
    </xf>
    <xf numFmtId="0" fontId="10" fillId="0" borderId="22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10" fillId="0" borderId="27" xfId="0" applyFont="1" applyBorder="1" applyAlignment="1">
      <alignment horizontal="center" vertical="center"/>
    </xf>
    <xf numFmtId="0" fontId="9" fillId="0" borderId="27" xfId="5" applyFont="1" applyFill="1" applyBorder="1" applyAlignment="1">
      <alignment horizontal="center" vertical="center" wrapText="1" shrinkToFit="1"/>
    </xf>
    <xf numFmtId="0" fontId="9" fillId="0" borderId="28" xfId="5" applyFont="1" applyFill="1" applyBorder="1" applyAlignment="1">
      <alignment horizontal="center" vertical="center" wrapText="1" shrinkToFit="1"/>
    </xf>
    <xf numFmtId="0" fontId="9" fillId="0" borderId="29" xfId="5" applyFont="1" applyFill="1" applyBorder="1" applyAlignment="1">
      <alignment horizontal="center" vertical="center" wrapText="1" shrinkToFit="1"/>
    </xf>
    <xf numFmtId="165" fontId="9" fillId="0" borderId="27" xfId="5" applyNumberFormat="1" applyFont="1" applyBorder="1" applyAlignment="1">
      <alignment horizontal="center" vertical="center" wrapText="1"/>
    </xf>
    <xf numFmtId="165" fontId="9" fillId="0" borderId="28" xfId="5" applyNumberFormat="1" applyFont="1" applyBorder="1" applyAlignment="1">
      <alignment horizontal="center" vertical="center" wrapText="1"/>
    </xf>
    <xf numFmtId="165" fontId="9" fillId="0" borderId="29" xfId="5" applyNumberFormat="1" applyFont="1" applyBorder="1" applyAlignment="1">
      <alignment horizontal="center" vertical="center" wrapText="1"/>
    </xf>
    <xf numFmtId="165" fontId="9" fillId="0" borderId="27" xfId="5" applyNumberFormat="1" applyFont="1" applyBorder="1" applyAlignment="1">
      <alignment horizontal="right" vertical="center" wrapText="1"/>
    </xf>
    <xf numFmtId="165" fontId="9" fillId="0" borderId="28" xfId="5" applyNumberFormat="1" applyFont="1" applyBorder="1" applyAlignment="1">
      <alignment horizontal="right" vertical="center" wrapText="1"/>
    </xf>
    <xf numFmtId="165" fontId="9" fillId="0" borderId="29" xfId="5" applyNumberFormat="1" applyFont="1" applyBorder="1" applyAlignment="1">
      <alignment horizontal="right" vertical="center" wrapText="1"/>
    </xf>
    <xf numFmtId="0" fontId="10" fillId="0" borderId="8" xfId="0" applyFont="1" applyBorder="1" applyAlignment="1">
      <alignment horizontal="center" vertical="center"/>
    </xf>
    <xf numFmtId="0" fontId="9" fillId="0" borderId="30" xfId="5" applyFont="1" applyFill="1" applyBorder="1" applyAlignment="1">
      <alignment horizontal="center" vertical="center" wrapText="1" shrinkToFit="1"/>
    </xf>
    <xf numFmtId="0" fontId="9" fillId="0" borderId="31" xfId="5" applyFont="1" applyFill="1" applyBorder="1" applyAlignment="1">
      <alignment horizontal="center" vertical="center" wrapText="1" shrinkToFit="1"/>
    </xf>
    <xf numFmtId="0" fontId="9" fillId="0" borderId="32" xfId="5" applyFont="1" applyFill="1" applyBorder="1" applyAlignment="1">
      <alignment horizontal="center" vertical="center" wrapText="1" shrinkToFit="1"/>
    </xf>
    <xf numFmtId="0" fontId="8" fillId="6" borderId="28" xfId="5" applyFont="1" applyFill="1" applyBorder="1" applyAlignment="1">
      <alignment horizontal="center" vertical="center" wrapText="1"/>
    </xf>
    <xf numFmtId="0" fontId="8" fillId="6" borderId="33" xfId="5" applyFont="1" applyFill="1" applyBorder="1" applyAlignment="1">
      <alignment horizontal="center" vertical="center" wrapText="1"/>
    </xf>
    <xf numFmtId="49" fontId="8" fillId="6" borderId="28" xfId="5" applyNumberFormat="1" applyFont="1" applyFill="1" applyBorder="1" applyAlignment="1">
      <alignment horizontal="center" vertical="center" wrapText="1"/>
    </xf>
    <xf numFmtId="49" fontId="8" fillId="6" borderId="33" xfId="5" applyNumberFormat="1" applyFont="1" applyFill="1" applyBorder="1" applyAlignment="1">
      <alignment horizontal="center" vertical="center" wrapText="1"/>
    </xf>
    <xf numFmtId="0" fontId="8" fillId="6" borderId="31" xfId="5" applyFont="1" applyFill="1" applyBorder="1" applyAlignment="1">
      <alignment horizontal="center" vertical="center" wrapText="1"/>
    </xf>
    <xf numFmtId="0" fontId="8" fillId="6" borderId="34" xfId="5" applyFont="1" applyFill="1" applyBorder="1" applyAlignment="1">
      <alignment horizontal="center" vertical="center" wrapText="1"/>
    </xf>
    <xf numFmtId="0" fontId="8" fillId="6" borderId="27" xfId="5" applyFont="1" applyFill="1" applyBorder="1" applyAlignment="1">
      <alignment horizontal="center" vertical="center" wrapText="1"/>
    </xf>
    <xf numFmtId="0" fontId="9" fillId="6" borderId="9" xfId="5" applyFont="1" applyFill="1" applyBorder="1" applyAlignment="1">
      <alignment horizontal="center" vertical="center" wrapText="1"/>
    </xf>
    <xf numFmtId="0" fontId="9" fillId="0" borderId="33" xfId="5" applyFont="1" applyBorder="1" applyAlignment="1">
      <alignment horizontal="center" vertical="center" wrapText="1"/>
    </xf>
    <xf numFmtId="0" fontId="15" fillId="2" borderId="25" xfId="5" applyFont="1" applyFill="1" applyBorder="1" applyAlignment="1">
      <alignment horizontal="center" vertical="center" wrapText="1"/>
    </xf>
    <xf numFmtId="0" fontId="15" fillId="2" borderId="2" xfId="5" applyFont="1" applyFill="1" applyBorder="1" applyAlignment="1">
      <alignment horizontal="center" vertical="center" wrapText="1"/>
    </xf>
    <xf numFmtId="164" fontId="5" fillId="0" borderId="13" xfId="5" applyNumberFormat="1" applyFont="1" applyFill="1" applyBorder="1" applyAlignment="1" applyProtection="1">
      <alignment horizontal="left" vertical="center"/>
      <protection locked="0"/>
    </xf>
    <xf numFmtId="164" fontId="5" fillId="0" borderId="35" xfId="5" applyNumberFormat="1" applyFont="1" applyFill="1" applyBorder="1" applyAlignment="1" applyProtection="1">
      <alignment horizontal="left" vertical="center"/>
      <protection locked="0"/>
    </xf>
    <xf numFmtId="14" fontId="5" fillId="0" borderId="13" xfId="5" applyNumberFormat="1" applyFont="1" applyFill="1" applyBorder="1" applyAlignment="1" applyProtection="1">
      <alignment horizontal="left" vertical="center"/>
      <protection locked="0"/>
    </xf>
    <xf numFmtId="14" fontId="5" fillId="0" borderId="35" xfId="5" applyNumberFormat="1" applyFont="1" applyFill="1" applyBorder="1" applyAlignment="1" applyProtection="1">
      <alignment horizontal="left" vertical="center"/>
      <protection locked="0"/>
    </xf>
    <xf numFmtId="49" fontId="5" fillId="0" borderId="13" xfId="5" applyNumberFormat="1" applyFont="1" applyFill="1" applyBorder="1" applyAlignment="1" applyProtection="1">
      <alignment horizontal="left" vertical="center"/>
      <protection locked="0"/>
    </xf>
    <xf numFmtId="49" fontId="5" fillId="0" borderId="35" xfId="5" applyNumberFormat="1" applyFont="1" applyFill="1" applyBorder="1" applyAlignment="1" applyProtection="1">
      <alignment horizontal="left" vertical="center"/>
      <protection locked="0"/>
    </xf>
    <xf numFmtId="0" fontId="5" fillId="0" borderId="0" xfId="5" applyFont="1" applyFill="1" applyBorder="1" applyAlignment="1">
      <alignment horizontal="right" vertical="center"/>
    </xf>
    <xf numFmtId="0" fontId="5" fillId="0" borderId="36" xfId="5" applyFont="1" applyFill="1" applyBorder="1" applyAlignment="1">
      <alignment horizontal="right" vertical="center"/>
    </xf>
    <xf numFmtId="0" fontId="8" fillId="6" borderId="37" xfId="5" applyFont="1" applyFill="1" applyBorder="1" applyAlignment="1">
      <alignment horizontal="center" vertical="center" wrapText="1"/>
    </xf>
    <xf numFmtId="0" fontId="9" fillId="0" borderId="38" xfId="5" applyFont="1" applyBorder="1" applyAlignment="1">
      <alignment horizontal="center" vertical="center" wrapText="1"/>
    </xf>
    <xf numFmtId="0" fontId="9" fillId="0" borderId="27" xfId="5" applyFont="1" applyFill="1" applyBorder="1" applyAlignment="1" applyProtection="1">
      <alignment horizontal="center" vertical="center" wrapText="1" shrinkToFit="1"/>
      <protection locked="0"/>
    </xf>
    <xf numFmtId="0" fontId="9" fillId="0" borderId="28" xfId="5" applyFont="1" applyFill="1" applyBorder="1" applyAlignment="1" applyProtection="1">
      <alignment horizontal="center" vertical="center" wrapText="1" shrinkToFit="1"/>
      <protection locked="0"/>
    </xf>
    <xf numFmtId="0" fontId="9" fillId="0" borderId="29" xfId="5" applyFont="1" applyFill="1" applyBorder="1" applyAlignment="1" applyProtection="1">
      <alignment horizontal="center" vertical="center" wrapText="1" shrinkToFit="1"/>
      <protection locked="0"/>
    </xf>
  </cellXfs>
  <cellStyles count="13">
    <cellStyle name="Millares 2" xfId="1"/>
    <cellStyle name="Moneda 2" xfId="2"/>
    <cellStyle name="Moneda 2 2" xfId="3"/>
    <cellStyle name="Normal" xfId="0" builtinId="0"/>
    <cellStyle name="Normal 2" xfId="4"/>
    <cellStyle name="Normal 2 2" xfId="5"/>
    <cellStyle name="Normal 2 2 2" xfId="6"/>
    <cellStyle name="Normal 3" xfId="7"/>
    <cellStyle name="Normal 3 2" xfId="8"/>
    <cellStyle name="Normal 3 3" xfId="9"/>
    <cellStyle name="Normal 6" xfId="10"/>
    <cellStyle name="Normal 6 2" xfId="11"/>
    <cellStyle name="Normal_Hoja1 2" xfId="1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13" Type="http://schemas.openxmlformats.org/officeDocument/2006/relationships/image" Target="../media/image13.png"/><Relationship Id="rId18" Type="http://schemas.openxmlformats.org/officeDocument/2006/relationships/image" Target="../media/image18.png"/><Relationship Id="rId3" Type="http://schemas.openxmlformats.org/officeDocument/2006/relationships/image" Target="../media/image3.png"/><Relationship Id="rId21" Type="http://schemas.openxmlformats.org/officeDocument/2006/relationships/image" Target="../media/image21.jpeg"/><Relationship Id="rId7" Type="http://schemas.openxmlformats.org/officeDocument/2006/relationships/image" Target="../media/image7.png"/><Relationship Id="rId12" Type="http://schemas.openxmlformats.org/officeDocument/2006/relationships/image" Target="../media/image12.png"/><Relationship Id="rId17" Type="http://schemas.openxmlformats.org/officeDocument/2006/relationships/image" Target="../media/image17.png"/><Relationship Id="rId2" Type="http://schemas.openxmlformats.org/officeDocument/2006/relationships/image" Target="../media/image2.png"/><Relationship Id="rId16" Type="http://schemas.openxmlformats.org/officeDocument/2006/relationships/image" Target="../media/image16.png"/><Relationship Id="rId20" Type="http://schemas.openxmlformats.org/officeDocument/2006/relationships/image" Target="../media/image20.emf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5" Type="http://schemas.openxmlformats.org/officeDocument/2006/relationships/image" Target="../media/image5.png"/><Relationship Id="rId15" Type="http://schemas.openxmlformats.org/officeDocument/2006/relationships/image" Target="../media/image15.png"/><Relationship Id="rId10" Type="http://schemas.openxmlformats.org/officeDocument/2006/relationships/image" Target="../media/image10.png"/><Relationship Id="rId19" Type="http://schemas.openxmlformats.org/officeDocument/2006/relationships/image" Target="../media/image19.png"/><Relationship Id="rId4" Type="http://schemas.openxmlformats.org/officeDocument/2006/relationships/image" Target="../media/image4.png"/><Relationship Id="rId9" Type="http://schemas.openxmlformats.org/officeDocument/2006/relationships/image" Target="../media/image9.png"/><Relationship Id="rId14" Type="http://schemas.openxmlformats.org/officeDocument/2006/relationships/image" Target="../media/image14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4.emf"/><Relationship Id="rId7" Type="http://schemas.openxmlformats.org/officeDocument/2006/relationships/image" Target="../media/image28.emf"/><Relationship Id="rId2" Type="http://schemas.openxmlformats.org/officeDocument/2006/relationships/image" Target="../media/image23.emf"/><Relationship Id="rId1" Type="http://schemas.openxmlformats.org/officeDocument/2006/relationships/image" Target="../media/image22.jpeg"/><Relationship Id="rId6" Type="http://schemas.openxmlformats.org/officeDocument/2006/relationships/image" Target="../media/image27.emf"/><Relationship Id="rId5" Type="http://schemas.openxmlformats.org/officeDocument/2006/relationships/image" Target="../media/image26.emf"/><Relationship Id="rId4" Type="http://schemas.openxmlformats.org/officeDocument/2006/relationships/image" Target="../media/image25.emf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0.emf"/><Relationship Id="rId2" Type="http://schemas.openxmlformats.org/officeDocument/2006/relationships/image" Target="../media/image29.emf"/><Relationship Id="rId1" Type="http://schemas.openxmlformats.org/officeDocument/2006/relationships/image" Target="../media/image2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142875</xdr:colOff>
      <xdr:row>33</xdr:row>
      <xdr:rowOff>123825</xdr:rowOff>
    </xdr:from>
    <xdr:to>
      <xdr:col>3</xdr:col>
      <xdr:colOff>3038475</xdr:colOff>
      <xdr:row>41</xdr:row>
      <xdr:rowOff>76200</xdr:rowOff>
    </xdr:to>
    <xdr:pic>
      <xdr:nvPicPr>
        <xdr:cNvPr id="1025" name="Imagen 2" descr="Imagen 41.png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410075" y="9906000"/>
          <a:ext cx="2895600" cy="2009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123825</xdr:colOff>
      <xdr:row>3</xdr:row>
      <xdr:rowOff>114300</xdr:rowOff>
    </xdr:from>
    <xdr:to>
      <xdr:col>3</xdr:col>
      <xdr:colOff>3038475</xdr:colOff>
      <xdr:row>11</xdr:row>
      <xdr:rowOff>85725</xdr:rowOff>
    </xdr:to>
    <xdr:pic>
      <xdr:nvPicPr>
        <xdr:cNvPr id="1026" name="Imagen 7" descr="Imagen 37.png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4391025" y="2181225"/>
          <a:ext cx="2914650" cy="2028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66675</xdr:colOff>
      <xdr:row>13</xdr:row>
      <xdr:rowOff>142875</xdr:rowOff>
    </xdr:from>
    <xdr:to>
      <xdr:col>3</xdr:col>
      <xdr:colOff>3028950</xdr:colOff>
      <xdr:row>21</xdr:row>
      <xdr:rowOff>95250</xdr:rowOff>
    </xdr:to>
    <xdr:pic>
      <xdr:nvPicPr>
        <xdr:cNvPr id="1027" name="Imagen 8" descr="Imagen 38.png"/>
        <xdr:cNvPicPr>
          <a:picLocks noChangeAspect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4333875" y="4781550"/>
          <a:ext cx="2962275" cy="2009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219075</xdr:colOff>
      <xdr:row>23</xdr:row>
      <xdr:rowOff>190500</xdr:rowOff>
    </xdr:from>
    <xdr:to>
      <xdr:col>3</xdr:col>
      <xdr:colOff>2952750</xdr:colOff>
      <xdr:row>31</xdr:row>
      <xdr:rowOff>47625</xdr:rowOff>
    </xdr:to>
    <xdr:pic>
      <xdr:nvPicPr>
        <xdr:cNvPr id="1028" name="Imagen 11" descr="Imagen 40.png"/>
        <xdr:cNvPicPr>
          <a:picLocks noChangeAspect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4486275" y="7400925"/>
          <a:ext cx="2733675" cy="1914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171450</xdr:colOff>
      <xdr:row>72</xdr:row>
      <xdr:rowOff>209550</xdr:rowOff>
    </xdr:from>
    <xdr:to>
      <xdr:col>3</xdr:col>
      <xdr:colOff>2876550</xdr:colOff>
      <xdr:row>81</xdr:row>
      <xdr:rowOff>19050</xdr:rowOff>
    </xdr:to>
    <xdr:pic>
      <xdr:nvPicPr>
        <xdr:cNvPr id="1029" name="Imagen 6" descr="Imagen 21.png"/>
        <xdr:cNvPicPr>
          <a:picLocks noChangeAspect="1"/>
        </xdr:cNvPicPr>
      </xdr:nvPicPr>
      <xdr:blipFill>
        <a:blip xmlns:r="http://schemas.openxmlformats.org/officeDocument/2006/relationships" r:embed="rId5" cstate="print"/>
        <a:srcRect l="9880" r="7236"/>
        <a:stretch>
          <a:fillRect/>
        </a:stretch>
      </xdr:blipFill>
      <xdr:spPr bwMode="auto">
        <a:xfrm>
          <a:off x="4438650" y="20021550"/>
          <a:ext cx="2705100" cy="2124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171450</xdr:colOff>
      <xdr:row>63</xdr:row>
      <xdr:rowOff>66675</xdr:rowOff>
    </xdr:from>
    <xdr:to>
      <xdr:col>3</xdr:col>
      <xdr:colOff>2933700</xdr:colOff>
      <xdr:row>70</xdr:row>
      <xdr:rowOff>104775</xdr:rowOff>
    </xdr:to>
    <xdr:pic>
      <xdr:nvPicPr>
        <xdr:cNvPr id="1030" name="Imagen 9"/>
        <xdr:cNvPicPr>
          <a:picLocks noChangeAspect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4438650" y="17564100"/>
          <a:ext cx="2762250" cy="183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142875</xdr:colOff>
      <xdr:row>43</xdr:row>
      <xdr:rowOff>76200</xdr:rowOff>
    </xdr:from>
    <xdr:to>
      <xdr:col>3</xdr:col>
      <xdr:colOff>2981325</xdr:colOff>
      <xdr:row>50</xdr:row>
      <xdr:rowOff>123825</xdr:rowOff>
    </xdr:to>
    <xdr:pic>
      <xdr:nvPicPr>
        <xdr:cNvPr id="1031" name="Imagen 10"/>
        <xdr:cNvPicPr>
          <a:picLocks noChangeAspect="1"/>
        </xdr:cNvPicPr>
      </xdr:nvPicPr>
      <xdr:blipFill>
        <a:blip xmlns:r="http://schemas.openxmlformats.org/officeDocument/2006/relationships" r:embed="rId7" cstate="print"/>
        <a:srcRect/>
        <a:stretch>
          <a:fillRect/>
        </a:stretch>
      </xdr:blipFill>
      <xdr:spPr bwMode="auto">
        <a:xfrm>
          <a:off x="4410075" y="12430125"/>
          <a:ext cx="2838450" cy="1847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142875</xdr:colOff>
      <xdr:row>53</xdr:row>
      <xdr:rowOff>76200</xdr:rowOff>
    </xdr:from>
    <xdr:to>
      <xdr:col>3</xdr:col>
      <xdr:colOff>2952750</xdr:colOff>
      <xdr:row>63</xdr:row>
      <xdr:rowOff>28575</xdr:rowOff>
    </xdr:to>
    <xdr:pic>
      <xdr:nvPicPr>
        <xdr:cNvPr id="1032" name="Imagen 12"/>
        <xdr:cNvPicPr>
          <a:picLocks noChangeAspect="1"/>
        </xdr:cNvPicPr>
      </xdr:nvPicPr>
      <xdr:blipFill>
        <a:blip xmlns:r="http://schemas.openxmlformats.org/officeDocument/2006/relationships" r:embed="rId8" cstate="print"/>
        <a:srcRect/>
        <a:stretch>
          <a:fillRect/>
        </a:stretch>
      </xdr:blipFill>
      <xdr:spPr bwMode="auto">
        <a:xfrm>
          <a:off x="4410075" y="15001875"/>
          <a:ext cx="2809875" cy="2524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504825</xdr:colOff>
      <xdr:row>82</xdr:row>
      <xdr:rowOff>180975</xdr:rowOff>
    </xdr:from>
    <xdr:to>
      <xdr:col>3</xdr:col>
      <xdr:colOff>2609850</xdr:colOff>
      <xdr:row>91</xdr:row>
      <xdr:rowOff>28575</xdr:rowOff>
    </xdr:to>
    <xdr:pic>
      <xdr:nvPicPr>
        <xdr:cNvPr id="1033" name="Imagen 13"/>
        <xdr:cNvPicPr>
          <a:picLocks noChangeAspect="1"/>
        </xdr:cNvPicPr>
      </xdr:nvPicPr>
      <xdr:blipFill>
        <a:blip xmlns:r="http://schemas.openxmlformats.org/officeDocument/2006/relationships" r:embed="rId9" cstate="print"/>
        <a:srcRect/>
        <a:stretch>
          <a:fillRect/>
        </a:stretch>
      </xdr:blipFill>
      <xdr:spPr bwMode="auto">
        <a:xfrm>
          <a:off x="4772025" y="22564725"/>
          <a:ext cx="2105025" cy="2162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504825</xdr:colOff>
      <xdr:row>92</xdr:row>
      <xdr:rowOff>180975</xdr:rowOff>
    </xdr:from>
    <xdr:to>
      <xdr:col>3</xdr:col>
      <xdr:colOff>2647950</xdr:colOff>
      <xdr:row>104</xdr:row>
      <xdr:rowOff>85725</xdr:rowOff>
    </xdr:to>
    <xdr:pic>
      <xdr:nvPicPr>
        <xdr:cNvPr id="1034" name="Imagen 14"/>
        <xdr:cNvPicPr>
          <a:picLocks noChangeAspect="1"/>
        </xdr:cNvPicPr>
      </xdr:nvPicPr>
      <xdr:blipFill>
        <a:blip xmlns:r="http://schemas.openxmlformats.org/officeDocument/2006/relationships" r:embed="rId10" cstate="print"/>
        <a:srcRect/>
        <a:stretch>
          <a:fillRect/>
        </a:stretch>
      </xdr:blipFill>
      <xdr:spPr bwMode="auto">
        <a:xfrm>
          <a:off x="4772025" y="25136475"/>
          <a:ext cx="2143125" cy="2990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504825</xdr:colOff>
      <xdr:row>102</xdr:row>
      <xdr:rowOff>180975</xdr:rowOff>
    </xdr:from>
    <xdr:to>
      <xdr:col>3</xdr:col>
      <xdr:colOff>2581275</xdr:colOff>
      <xdr:row>111</xdr:row>
      <xdr:rowOff>28575</xdr:rowOff>
    </xdr:to>
    <xdr:pic>
      <xdr:nvPicPr>
        <xdr:cNvPr id="1035" name="Imagen 15"/>
        <xdr:cNvPicPr>
          <a:picLocks noChangeAspect="1"/>
        </xdr:cNvPicPr>
      </xdr:nvPicPr>
      <xdr:blipFill>
        <a:blip xmlns:r="http://schemas.openxmlformats.org/officeDocument/2006/relationships" r:embed="rId11" cstate="print"/>
        <a:srcRect/>
        <a:stretch>
          <a:fillRect/>
        </a:stretch>
      </xdr:blipFill>
      <xdr:spPr bwMode="auto">
        <a:xfrm>
          <a:off x="4772025" y="27708225"/>
          <a:ext cx="2076450" cy="2162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504825</xdr:colOff>
      <xdr:row>112</xdr:row>
      <xdr:rowOff>152400</xdr:rowOff>
    </xdr:from>
    <xdr:to>
      <xdr:col>3</xdr:col>
      <xdr:colOff>2752725</xdr:colOff>
      <xdr:row>120</xdr:row>
      <xdr:rowOff>257175</xdr:rowOff>
    </xdr:to>
    <xdr:pic>
      <xdr:nvPicPr>
        <xdr:cNvPr id="1036" name="Imagen 16" descr="Imagen 43.png"/>
        <xdr:cNvPicPr>
          <a:picLocks noChangeAspect="1"/>
        </xdr:cNvPicPr>
      </xdr:nvPicPr>
      <xdr:blipFill>
        <a:blip xmlns:r="http://schemas.openxmlformats.org/officeDocument/2006/relationships" r:embed="rId12" cstate="print"/>
        <a:srcRect/>
        <a:stretch>
          <a:fillRect/>
        </a:stretch>
      </xdr:blipFill>
      <xdr:spPr bwMode="auto">
        <a:xfrm>
          <a:off x="4772025" y="30251400"/>
          <a:ext cx="2247900" cy="2162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714375</xdr:colOff>
      <xdr:row>122</xdr:row>
      <xdr:rowOff>161925</xdr:rowOff>
    </xdr:from>
    <xdr:to>
      <xdr:col>3</xdr:col>
      <xdr:colOff>2171700</xdr:colOff>
      <xdr:row>131</xdr:row>
      <xdr:rowOff>0</xdr:rowOff>
    </xdr:to>
    <xdr:pic>
      <xdr:nvPicPr>
        <xdr:cNvPr id="1037" name="Imagen 17" descr="Imagen 36.png"/>
        <xdr:cNvPicPr>
          <a:picLocks noChangeAspect="1"/>
        </xdr:cNvPicPr>
      </xdr:nvPicPr>
      <xdr:blipFill>
        <a:blip xmlns:r="http://schemas.openxmlformats.org/officeDocument/2006/relationships" r:embed="rId13" cstate="print"/>
        <a:srcRect/>
        <a:stretch>
          <a:fillRect/>
        </a:stretch>
      </xdr:blipFill>
      <xdr:spPr bwMode="auto">
        <a:xfrm>
          <a:off x="4981575" y="32832675"/>
          <a:ext cx="1457325" cy="2152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733425</xdr:colOff>
      <xdr:row>132</xdr:row>
      <xdr:rowOff>76200</xdr:rowOff>
    </xdr:from>
    <xdr:to>
      <xdr:col>3</xdr:col>
      <xdr:colOff>2247900</xdr:colOff>
      <xdr:row>141</xdr:row>
      <xdr:rowOff>171450</xdr:rowOff>
    </xdr:to>
    <xdr:pic>
      <xdr:nvPicPr>
        <xdr:cNvPr id="1038" name="Imagen 18" descr="Imagen 35.png"/>
        <xdr:cNvPicPr>
          <a:picLocks noChangeAspect="1"/>
        </xdr:cNvPicPr>
      </xdr:nvPicPr>
      <xdr:blipFill>
        <a:blip xmlns:r="http://schemas.openxmlformats.org/officeDocument/2006/relationships" r:embed="rId14" cstate="print"/>
        <a:srcRect/>
        <a:stretch>
          <a:fillRect/>
        </a:stretch>
      </xdr:blipFill>
      <xdr:spPr bwMode="auto">
        <a:xfrm>
          <a:off x="5000625" y="35318700"/>
          <a:ext cx="1514475" cy="2409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733425</xdr:colOff>
      <xdr:row>143</xdr:row>
      <xdr:rowOff>0</xdr:rowOff>
    </xdr:from>
    <xdr:to>
      <xdr:col>3</xdr:col>
      <xdr:colOff>2171700</xdr:colOff>
      <xdr:row>151</xdr:row>
      <xdr:rowOff>104775</xdr:rowOff>
    </xdr:to>
    <xdr:pic>
      <xdr:nvPicPr>
        <xdr:cNvPr id="1039" name="Imagen 19" descr="Imagen 33.png"/>
        <xdr:cNvPicPr>
          <a:picLocks noChangeAspect="1"/>
        </xdr:cNvPicPr>
      </xdr:nvPicPr>
      <xdr:blipFill>
        <a:blip xmlns:r="http://schemas.openxmlformats.org/officeDocument/2006/relationships" r:embed="rId15" cstate="print"/>
        <a:srcRect/>
        <a:stretch>
          <a:fillRect/>
        </a:stretch>
      </xdr:blipFill>
      <xdr:spPr bwMode="auto">
        <a:xfrm>
          <a:off x="5000625" y="38071425"/>
          <a:ext cx="1438275" cy="2162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714375</xdr:colOff>
      <xdr:row>152</xdr:row>
      <xdr:rowOff>161925</xdr:rowOff>
    </xdr:from>
    <xdr:to>
      <xdr:col>3</xdr:col>
      <xdr:colOff>2266950</xdr:colOff>
      <xdr:row>161</xdr:row>
      <xdr:rowOff>0</xdr:rowOff>
    </xdr:to>
    <xdr:pic>
      <xdr:nvPicPr>
        <xdr:cNvPr id="1040" name="Imagen 20" descr="Imagen 20.png"/>
        <xdr:cNvPicPr>
          <a:picLocks noChangeAspect="1"/>
        </xdr:cNvPicPr>
      </xdr:nvPicPr>
      <xdr:blipFill>
        <a:blip xmlns:r="http://schemas.openxmlformats.org/officeDocument/2006/relationships" r:embed="rId16" cstate="print"/>
        <a:srcRect/>
        <a:stretch>
          <a:fillRect/>
        </a:stretch>
      </xdr:blipFill>
      <xdr:spPr bwMode="auto">
        <a:xfrm>
          <a:off x="4981575" y="40547925"/>
          <a:ext cx="1552575" cy="2152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771525</xdr:colOff>
      <xdr:row>163</xdr:row>
      <xdr:rowOff>114300</xdr:rowOff>
    </xdr:from>
    <xdr:to>
      <xdr:col>3</xdr:col>
      <xdr:colOff>2019300</xdr:colOff>
      <xdr:row>163</xdr:row>
      <xdr:rowOff>1695450</xdr:rowOff>
    </xdr:to>
    <xdr:pic>
      <xdr:nvPicPr>
        <xdr:cNvPr id="1041" name="9 Imagen" descr="Captura de pantalla 2017-04-12 a las 13.02.32.png"/>
        <xdr:cNvPicPr>
          <a:picLocks noChangeAspect="1"/>
        </xdr:cNvPicPr>
      </xdr:nvPicPr>
      <xdr:blipFill>
        <a:blip xmlns:r="http://schemas.openxmlformats.org/officeDocument/2006/relationships" r:embed="rId17" cstate="print"/>
        <a:srcRect/>
        <a:stretch>
          <a:fillRect/>
        </a:stretch>
      </xdr:blipFill>
      <xdr:spPr bwMode="auto">
        <a:xfrm>
          <a:off x="5038725" y="44977050"/>
          <a:ext cx="1247775" cy="1581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695325</xdr:colOff>
      <xdr:row>162</xdr:row>
      <xdr:rowOff>200025</xdr:rowOff>
    </xdr:from>
    <xdr:to>
      <xdr:col>3</xdr:col>
      <xdr:colOff>2019300</xdr:colOff>
      <xdr:row>162</xdr:row>
      <xdr:rowOff>1628775</xdr:rowOff>
    </xdr:to>
    <xdr:pic>
      <xdr:nvPicPr>
        <xdr:cNvPr id="1042" name="10 Imagen" descr="Captura de pantalla 2017-04-12 a las 13.02.38.png"/>
        <xdr:cNvPicPr>
          <a:picLocks noChangeAspect="1"/>
        </xdr:cNvPicPr>
      </xdr:nvPicPr>
      <xdr:blipFill>
        <a:blip xmlns:r="http://schemas.openxmlformats.org/officeDocument/2006/relationships" r:embed="rId18" cstate="print"/>
        <a:srcRect/>
        <a:stretch>
          <a:fillRect/>
        </a:stretch>
      </xdr:blipFill>
      <xdr:spPr bwMode="auto">
        <a:xfrm>
          <a:off x="4962525" y="43157775"/>
          <a:ext cx="1323975" cy="1428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657225</xdr:colOff>
      <xdr:row>165</xdr:row>
      <xdr:rowOff>114300</xdr:rowOff>
    </xdr:from>
    <xdr:to>
      <xdr:col>3</xdr:col>
      <xdr:colOff>1933575</xdr:colOff>
      <xdr:row>165</xdr:row>
      <xdr:rowOff>1752600</xdr:rowOff>
    </xdr:to>
    <xdr:pic>
      <xdr:nvPicPr>
        <xdr:cNvPr id="1043" name="11 Imagen" descr="Captura de pantalla 2017-04-12 a las 13.02.44.png"/>
        <xdr:cNvPicPr>
          <a:picLocks noChangeAspect="1"/>
        </xdr:cNvPicPr>
      </xdr:nvPicPr>
      <xdr:blipFill>
        <a:blip xmlns:r="http://schemas.openxmlformats.org/officeDocument/2006/relationships" r:embed="rId19" cstate="print"/>
        <a:srcRect/>
        <a:stretch>
          <a:fillRect/>
        </a:stretch>
      </xdr:blipFill>
      <xdr:spPr bwMode="auto">
        <a:xfrm>
          <a:off x="4924425" y="48787050"/>
          <a:ext cx="1276350" cy="1638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504825</xdr:colOff>
      <xdr:row>166</xdr:row>
      <xdr:rowOff>152400</xdr:rowOff>
    </xdr:from>
    <xdr:to>
      <xdr:col>3</xdr:col>
      <xdr:colOff>2409825</xdr:colOff>
      <xdr:row>170</xdr:row>
      <xdr:rowOff>266700</xdr:rowOff>
    </xdr:to>
    <xdr:pic>
      <xdr:nvPicPr>
        <xdr:cNvPr id="1044" name="Imagen 24"/>
        <xdr:cNvPicPr>
          <a:picLocks noChangeAspect="1" noChangeArrowheads="1"/>
        </xdr:cNvPicPr>
      </xdr:nvPicPr>
      <xdr:blipFill>
        <a:blip xmlns:r="http://schemas.openxmlformats.org/officeDocument/2006/relationships" r:embed="rId20" cstate="print"/>
        <a:srcRect/>
        <a:stretch>
          <a:fillRect/>
        </a:stretch>
      </xdr:blipFill>
      <xdr:spPr bwMode="auto">
        <a:xfrm>
          <a:off x="4772025" y="50730150"/>
          <a:ext cx="1905000" cy="1714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66675</xdr:colOff>
      <xdr:row>0</xdr:row>
      <xdr:rowOff>209550</xdr:rowOff>
    </xdr:from>
    <xdr:to>
      <xdr:col>3</xdr:col>
      <xdr:colOff>466725</xdr:colOff>
      <xdr:row>0</xdr:row>
      <xdr:rowOff>1152525</xdr:rowOff>
    </xdr:to>
    <xdr:pic>
      <xdr:nvPicPr>
        <xdr:cNvPr id="1045" name="Imagen 25"/>
        <xdr:cNvPicPr>
          <a:picLocks noChangeAspect="1" noChangeArrowheads="1"/>
        </xdr:cNvPicPr>
      </xdr:nvPicPr>
      <xdr:blipFill>
        <a:blip xmlns:r="http://schemas.openxmlformats.org/officeDocument/2006/relationships" r:embed="rId21" cstate="print"/>
        <a:srcRect/>
        <a:stretch>
          <a:fillRect/>
        </a:stretch>
      </xdr:blipFill>
      <xdr:spPr bwMode="auto">
        <a:xfrm>
          <a:off x="161925" y="209550"/>
          <a:ext cx="4572000" cy="942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352425</xdr:colOff>
      <xdr:row>1</xdr:row>
      <xdr:rowOff>66675</xdr:rowOff>
    </xdr:from>
    <xdr:to>
      <xdr:col>0</xdr:col>
      <xdr:colOff>1724025</xdr:colOff>
      <xdr:row>6</xdr:row>
      <xdr:rowOff>200025</xdr:rowOff>
    </xdr:to>
    <xdr:pic>
      <xdr:nvPicPr>
        <xdr:cNvPr id="2049" name="Imagen 32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52425" y="314325"/>
          <a:ext cx="1371600" cy="1371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114300</xdr:colOff>
      <xdr:row>18</xdr:row>
      <xdr:rowOff>38100</xdr:rowOff>
    </xdr:from>
    <xdr:to>
      <xdr:col>2</xdr:col>
      <xdr:colOff>1952625</xdr:colOff>
      <xdr:row>22</xdr:row>
      <xdr:rowOff>228600</xdr:rowOff>
    </xdr:to>
    <xdr:pic>
      <xdr:nvPicPr>
        <xdr:cNvPr id="2050" name="Imagen 10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4305300" y="4933950"/>
          <a:ext cx="1838325" cy="1219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133350</xdr:colOff>
      <xdr:row>28</xdr:row>
      <xdr:rowOff>0</xdr:rowOff>
    </xdr:from>
    <xdr:to>
      <xdr:col>3</xdr:col>
      <xdr:colOff>9525</xdr:colOff>
      <xdr:row>32</xdr:row>
      <xdr:rowOff>190500</xdr:rowOff>
    </xdr:to>
    <xdr:pic>
      <xdr:nvPicPr>
        <xdr:cNvPr id="2051" name="Imagen 11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4324350" y="7477125"/>
          <a:ext cx="1962150" cy="1219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95250</xdr:colOff>
      <xdr:row>37</xdr:row>
      <xdr:rowOff>247650</xdr:rowOff>
    </xdr:from>
    <xdr:to>
      <xdr:col>2</xdr:col>
      <xdr:colOff>2019300</xdr:colOff>
      <xdr:row>42</xdr:row>
      <xdr:rowOff>171450</xdr:rowOff>
    </xdr:to>
    <xdr:pic>
      <xdr:nvPicPr>
        <xdr:cNvPr id="2052" name="Imagen 12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4286250" y="10048875"/>
          <a:ext cx="1924050" cy="1209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133350</xdr:colOff>
      <xdr:row>48</xdr:row>
      <xdr:rowOff>0</xdr:rowOff>
    </xdr:from>
    <xdr:to>
      <xdr:col>3</xdr:col>
      <xdr:colOff>9525</xdr:colOff>
      <xdr:row>52</xdr:row>
      <xdr:rowOff>190500</xdr:rowOff>
    </xdr:to>
    <xdr:pic>
      <xdr:nvPicPr>
        <xdr:cNvPr id="2053" name="Imagen 13"/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4324350" y="12639675"/>
          <a:ext cx="1962150" cy="1219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95250</xdr:colOff>
      <xdr:row>57</xdr:row>
      <xdr:rowOff>228600</xdr:rowOff>
    </xdr:from>
    <xdr:to>
      <xdr:col>2</xdr:col>
      <xdr:colOff>2047875</xdr:colOff>
      <xdr:row>62</xdr:row>
      <xdr:rowOff>152400</xdr:rowOff>
    </xdr:to>
    <xdr:pic>
      <xdr:nvPicPr>
        <xdr:cNvPr id="2054" name="Imagen 14"/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4286250" y="15192375"/>
          <a:ext cx="1952625" cy="1209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76200</xdr:colOff>
      <xdr:row>67</xdr:row>
      <xdr:rowOff>209550</xdr:rowOff>
    </xdr:from>
    <xdr:to>
      <xdr:col>2</xdr:col>
      <xdr:colOff>2028825</xdr:colOff>
      <xdr:row>72</xdr:row>
      <xdr:rowOff>133350</xdr:rowOff>
    </xdr:to>
    <xdr:pic>
      <xdr:nvPicPr>
        <xdr:cNvPr id="2055" name="Imagen 15"/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/>
        <a:srcRect/>
        <a:stretch>
          <a:fillRect/>
        </a:stretch>
      </xdr:blipFill>
      <xdr:spPr bwMode="auto">
        <a:xfrm>
          <a:off x="4267200" y="17754600"/>
          <a:ext cx="1952625" cy="1209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352425</xdr:colOff>
      <xdr:row>1</xdr:row>
      <xdr:rowOff>66675</xdr:rowOff>
    </xdr:from>
    <xdr:to>
      <xdr:col>0</xdr:col>
      <xdr:colOff>1724025</xdr:colOff>
      <xdr:row>6</xdr:row>
      <xdr:rowOff>200025</xdr:rowOff>
    </xdr:to>
    <xdr:pic>
      <xdr:nvPicPr>
        <xdr:cNvPr id="3073" name="Imagen 32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52425" y="314325"/>
          <a:ext cx="1371600" cy="1371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628650</xdr:colOff>
      <xdr:row>16</xdr:row>
      <xdr:rowOff>228600</xdr:rowOff>
    </xdr:from>
    <xdr:to>
      <xdr:col>2</xdr:col>
      <xdr:colOff>1476375</xdr:colOff>
      <xdr:row>24</xdr:row>
      <xdr:rowOff>257175</xdr:rowOff>
    </xdr:to>
    <xdr:pic>
      <xdr:nvPicPr>
        <xdr:cNvPr id="3074" name="Imagen 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4819650" y="4610100"/>
          <a:ext cx="847725" cy="2085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628650</xdr:colOff>
      <xdr:row>26</xdr:row>
      <xdr:rowOff>228600</xdr:rowOff>
    </xdr:from>
    <xdr:to>
      <xdr:col>2</xdr:col>
      <xdr:colOff>1476375</xdr:colOff>
      <xdr:row>34</xdr:row>
      <xdr:rowOff>257175</xdr:rowOff>
    </xdr:to>
    <xdr:pic>
      <xdr:nvPicPr>
        <xdr:cNvPr id="3075" name="Imagen 3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4819650" y="7191375"/>
          <a:ext cx="847725" cy="2085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>
    <pageSetUpPr fitToPage="1"/>
  </sheetPr>
  <dimension ref="B1:T175"/>
  <sheetViews>
    <sheetView showGridLines="0" tabSelected="1" zoomScale="55" zoomScaleNormal="55" zoomScalePageLayoutView="55" workbookViewId="0">
      <pane ySplit="2" topLeftCell="A3" activePane="bottomLeft" state="frozenSplit"/>
      <selection activeCell="E52" sqref="E17:N56"/>
      <selection pane="bottomLeft" activeCell="J13" sqref="J13:J17"/>
    </sheetView>
  </sheetViews>
  <sheetFormatPr defaultColWidth="10.625" defaultRowHeight="15" x14ac:dyDescent="0.2"/>
  <cols>
    <col min="1" max="1" width="1.25" style="40" customWidth="1"/>
    <col min="2" max="3" width="27.375" style="40" customWidth="1"/>
    <col min="4" max="5" width="40.625" style="40" customWidth="1"/>
    <col min="6" max="15" width="8.125" style="40" customWidth="1"/>
    <col min="16" max="16" width="10.125" style="40" customWidth="1"/>
    <col min="17" max="17" width="13.75" style="42" customWidth="1"/>
    <col min="18" max="18" width="20.875" style="42" customWidth="1"/>
    <col min="19" max="19" width="13.75" style="42" customWidth="1"/>
    <col min="20" max="20" width="20.875" style="42" customWidth="1"/>
    <col min="21" max="16384" width="10.625" style="40"/>
  </cols>
  <sheetData>
    <row r="1" spans="2:20" ht="97.5" customHeight="1" thickBot="1" x14ac:dyDescent="0.35">
      <c r="P1" s="66">
        <v>27596</v>
      </c>
      <c r="Q1" s="67">
        <f>R1/P1</f>
        <v>17.873034135381939</v>
      </c>
      <c r="R1" s="67">
        <v>493224.25</v>
      </c>
      <c r="S1" s="67">
        <f>T1/P1</f>
        <v>35.741509639078124</v>
      </c>
      <c r="T1" s="67">
        <v>986322.7</v>
      </c>
    </row>
    <row r="2" spans="2:20" s="39" customFormat="1" ht="45" customHeight="1" thickBot="1" x14ac:dyDescent="0.25">
      <c r="B2" s="58" t="s">
        <v>14</v>
      </c>
      <c r="C2" s="59" t="s">
        <v>15</v>
      </c>
      <c r="D2" s="60" t="s">
        <v>16</v>
      </c>
      <c r="E2" s="60" t="s">
        <v>17</v>
      </c>
      <c r="F2" s="58">
        <v>4</v>
      </c>
      <c r="G2" s="61" t="s">
        <v>18</v>
      </c>
      <c r="H2" s="61" t="s">
        <v>19</v>
      </c>
      <c r="I2" s="61" t="s">
        <v>20</v>
      </c>
      <c r="J2" s="62" t="s">
        <v>21</v>
      </c>
      <c r="K2" s="62" t="s">
        <v>22</v>
      </c>
      <c r="L2" s="62" t="s">
        <v>23</v>
      </c>
      <c r="M2" s="62" t="s">
        <v>24</v>
      </c>
      <c r="N2" s="62" t="s">
        <v>25</v>
      </c>
      <c r="O2" s="59" t="s">
        <v>26</v>
      </c>
      <c r="P2" s="60" t="s">
        <v>176</v>
      </c>
      <c r="Q2" s="63" t="s">
        <v>177</v>
      </c>
      <c r="R2" s="64" t="s">
        <v>178</v>
      </c>
      <c r="S2" s="64" t="s">
        <v>179</v>
      </c>
      <c r="T2" s="65" t="s">
        <v>180</v>
      </c>
    </row>
    <row r="3" spans="2:20" ht="20.25" customHeight="1" x14ac:dyDescent="0.2">
      <c r="B3" s="103" t="s">
        <v>130</v>
      </c>
      <c r="C3" s="100" t="s">
        <v>132</v>
      </c>
      <c r="D3" s="101"/>
      <c r="E3" s="102" t="s">
        <v>34</v>
      </c>
      <c r="F3" s="104"/>
      <c r="G3" s="99">
        <v>119</v>
      </c>
      <c r="H3" s="99">
        <v>22</v>
      </c>
      <c r="I3" s="99"/>
      <c r="J3" s="105"/>
      <c r="K3" s="105"/>
      <c r="L3" s="105"/>
      <c r="M3" s="105"/>
      <c r="N3" s="105"/>
      <c r="O3" s="107"/>
      <c r="P3" s="106">
        <f>SUM(F3:O7)</f>
        <v>141</v>
      </c>
      <c r="Q3" s="108">
        <v>16.5</v>
      </c>
      <c r="R3" s="84">
        <f>Q3*P3</f>
        <v>2326.5</v>
      </c>
      <c r="S3" s="84">
        <v>32.950000000000003</v>
      </c>
      <c r="T3" s="72">
        <f>S3*P3</f>
        <v>4645.9500000000007</v>
      </c>
    </row>
    <row r="4" spans="2:20" ht="20.25" customHeight="1" x14ac:dyDescent="0.2">
      <c r="B4" s="85"/>
      <c r="C4" s="94"/>
      <c r="D4" s="95"/>
      <c r="E4" s="96"/>
      <c r="F4" s="88"/>
      <c r="G4" s="89"/>
      <c r="H4" s="89"/>
      <c r="I4" s="89"/>
      <c r="J4" s="73"/>
      <c r="K4" s="73"/>
      <c r="L4" s="73"/>
      <c r="M4" s="73"/>
      <c r="N4" s="73"/>
      <c r="O4" s="76"/>
      <c r="P4" s="79"/>
      <c r="Q4" s="82"/>
      <c r="R4" s="70"/>
      <c r="S4" s="70"/>
      <c r="T4" s="68"/>
    </row>
    <row r="5" spans="2:20" ht="20.25" customHeight="1" x14ac:dyDescent="0.2">
      <c r="B5" s="85"/>
      <c r="C5" s="94"/>
      <c r="D5" s="95"/>
      <c r="E5" s="96"/>
      <c r="F5" s="88"/>
      <c r="G5" s="89"/>
      <c r="H5" s="89"/>
      <c r="I5" s="89"/>
      <c r="J5" s="73"/>
      <c r="K5" s="73"/>
      <c r="L5" s="73"/>
      <c r="M5" s="73"/>
      <c r="N5" s="73"/>
      <c r="O5" s="76"/>
      <c r="P5" s="79"/>
      <c r="Q5" s="82"/>
      <c r="R5" s="70"/>
      <c r="S5" s="70"/>
      <c r="T5" s="68"/>
    </row>
    <row r="6" spans="2:20" ht="20.25" customHeight="1" x14ac:dyDescent="0.2">
      <c r="B6" s="85"/>
      <c r="C6" s="94"/>
      <c r="D6" s="95"/>
      <c r="E6" s="96"/>
      <c r="F6" s="88"/>
      <c r="G6" s="89"/>
      <c r="H6" s="89"/>
      <c r="I6" s="89"/>
      <c r="J6" s="73"/>
      <c r="K6" s="73"/>
      <c r="L6" s="73"/>
      <c r="M6" s="73"/>
      <c r="N6" s="73"/>
      <c r="O6" s="76"/>
      <c r="P6" s="79"/>
      <c r="Q6" s="82"/>
      <c r="R6" s="70"/>
      <c r="S6" s="70"/>
      <c r="T6" s="68"/>
    </row>
    <row r="7" spans="2:20" ht="20.25" customHeight="1" x14ac:dyDescent="0.2">
      <c r="B7" s="85"/>
      <c r="C7" s="94"/>
      <c r="D7" s="95"/>
      <c r="E7" s="96"/>
      <c r="F7" s="88"/>
      <c r="G7" s="89"/>
      <c r="H7" s="89"/>
      <c r="I7" s="89"/>
      <c r="J7" s="73"/>
      <c r="K7" s="73"/>
      <c r="L7" s="73"/>
      <c r="M7" s="73"/>
      <c r="N7" s="73"/>
      <c r="O7" s="76"/>
      <c r="P7" s="79"/>
      <c r="Q7" s="82"/>
      <c r="R7" s="70"/>
      <c r="S7" s="70"/>
      <c r="T7" s="68"/>
    </row>
    <row r="8" spans="2:20" ht="20.25" customHeight="1" x14ac:dyDescent="0.2">
      <c r="B8" s="85" t="s">
        <v>131</v>
      </c>
      <c r="C8" s="94"/>
      <c r="D8" s="95"/>
      <c r="E8" s="96"/>
      <c r="F8" s="97"/>
      <c r="G8" s="73"/>
      <c r="H8" s="73"/>
      <c r="I8" s="73"/>
      <c r="J8" s="89">
        <v>80</v>
      </c>
      <c r="K8" s="89"/>
      <c r="L8" s="89">
        <v>75</v>
      </c>
      <c r="M8" s="89">
        <v>238</v>
      </c>
      <c r="N8" s="89">
        <v>210</v>
      </c>
      <c r="O8" s="92">
        <v>77</v>
      </c>
      <c r="P8" s="79">
        <f>SUM(F8:O12)</f>
        <v>680</v>
      </c>
      <c r="Q8" s="82">
        <v>17.95</v>
      </c>
      <c r="R8" s="70">
        <f>Q8*P8</f>
        <v>12206</v>
      </c>
      <c r="S8" s="70">
        <v>35.950000000000003</v>
      </c>
      <c r="T8" s="68">
        <f>S8*P8</f>
        <v>24446.000000000004</v>
      </c>
    </row>
    <row r="9" spans="2:20" ht="20.25" customHeight="1" x14ac:dyDescent="0.2">
      <c r="B9" s="85"/>
      <c r="C9" s="94"/>
      <c r="D9" s="95"/>
      <c r="E9" s="96"/>
      <c r="F9" s="97"/>
      <c r="G9" s="73"/>
      <c r="H9" s="73"/>
      <c r="I9" s="73"/>
      <c r="J9" s="89"/>
      <c r="K9" s="89"/>
      <c r="L9" s="89"/>
      <c r="M9" s="89"/>
      <c r="N9" s="89"/>
      <c r="O9" s="92"/>
      <c r="P9" s="79"/>
      <c r="Q9" s="82"/>
      <c r="R9" s="70"/>
      <c r="S9" s="70"/>
      <c r="T9" s="68"/>
    </row>
    <row r="10" spans="2:20" ht="20.25" customHeight="1" x14ac:dyDescent="0.2">
      <c r="B10" s="85"/>
      <c r="C10" s="94"/>
      <c r="D10" s="95"/>
      <c r="E10" s="96"/>
      <c r="F10" s="97"/>
      <c r="G10" s="73"/>
      <c r="H10" s="73"/>
      <c r="I10" s="73"/>
      <c r="J10" s="89"/>
      <c r="K10" s="89"/>
      <c r="L10" s="89"/>
      <c r="M10" s="89"/>
      <c r="N10" s="89"/>
      <c r="O10" s="92"/>
      <c r="P10" s="79"/>
      <c r="Q10" s="82"/>
      <c r="R10" s="70"/>
      <c r="S10" s="70"/>
      <c r="T10" s="68"/>
    </row>
    <row r="11" spans="2:20" ht="20.25" customHeight="1" x14ac:dyDescent="0.2">
      <c r="B11" s="85"/>
      <c r="C11" s="94"/>
      <c r="D11" s="95"/>
      <c r="E11" s="96"/>
      <c r="F11" s="97"/>
      <c r="G11" s="73"/>
      <c r="H11" s="73"/>
      <c r="I11" s="73"/>
      <c r="J11" s="89"/>
      <c r="K11" s="89"/>
      <c r="L11" s="89"/>
      <c r="M11" s="89"/>
      <c r="N11" s="89"/>
      <c r="O11" s="92"/>
      <c r="P11" s="79"/>
      <c r="Q11" s="82"/>
      <c r="R11" s="70"/>
      <c r="S11" s="70"/>
      <c r="T11" s="68"/>
    </row>
    <row r="12" spans="2:20" ht="20.25" customHeight="1" x14ac:dyDescent="0.2">
      <c r="B12" s="85"/>
      <c r="C12" s="94"/>
      <c r="D12" s="95"/>
      <c r="E12" s="96"/>
      <c r="F12" s="97"/>
      <c r="G12" s="73"/>
      <c r="H12" s="73"/>
      <c r="I12" s="73"/>
      <c r="J12" s="89"/>
      <c r="K12" s="89"/>
      <c r="L12" s="89"/>
      <c r="M12" s="89"/>
      <c r="N12" s="89"/>
      <c r="O12" s="92"/>
      <c r="P12" s="79"/>
      <c r="Q12" s="82"/>
      <c r="R12" s="70"/>
      <c r="S12" s="70"/>
      <c r="T12" s="68"/>
    </row>
    <row r="13" spans="2:20" ht="20.25" customHeight="1" x14ac:dyDescent="0.2">
      <c r="B13" s="85" t="s">
        <v>134</v>
      </c>
      <c r="C13" s="94" t="s">
        <v>135</v>
      </c>
      <c r="D13" s="95"/>
      <c r="E13" s="96" t="s">
        <v>33</v>
      </c>
      <c r="F13" s="88">
        <v>37</v>
      </c>
      <c r="G13" s="89">
        <v>199</v>
      </c>
      <c r="H13" s="89"/>
      <c r="I13" s="89"/>
      <c r="J13" s="73"/>
      <c r="K13" s="73"/>
      <c r="L13" s="73"/>
      <c r="M13" s="73"/>
      <c r="N13" s="73"/>
      <c r="O13" s="76"/>
      <c r="P13" s="79">
        <f>SUM(F13:O17)</f>
        <v>236</v>
      </c>
      <c r="Q13" s="82">
        <v>16.5</v>
      </c>
      <c r="R13" s="70">
        <f>Q13*P13</f>
        <v>3894</v>
      </c>
      <c r="S13" s="70">
        <v>32.950000000000003</v>
      </c>
      <c r="T13" s="68">
        <f>S13*P13</f>
        <v>7776.2000000000007</v>
      </c>
    </row>
    <row r="14" spans="2:20" ht="20.25" customHeight="1" x14ac:dyDescent="0.2">
      <c r="B14" s="85"/>
      <c r="C14" s="94"/>
      <c r="D14" s="95"/>
      <c r="E14" s="96"/>
      <c r="F14" s="88"/>
      <c r="G14" s="89"/>
      <c r="H14" s="89"/>
      <c r="I14" s="89"/>
      <c r="J14" s="73"/>
      <c r="K14" s="73"/>
      <c r="L14" s="73"/>
      <c r="M14" s="73"/>
      <c r="N14" s="73"/>
      <c r="O14" s="76"/>
      <c r="P14" s="79"/>
      <c r="Q14" s="82"/>
      <c r="R14" s="70"/>
      <c r="S14" s="70"/>
      <c r="T14" s="68"/>
    </row>
    <row r="15" spans="2:20" ht="20.25" customHeight="1" x14ac:dyDescent="0.2">
      <c r="B15" s="85"/>
      <c r="C15" s="94"/>
      <c r="D15" s="95"/>
      <c r="E15" s="96"/>
      <c r="F15" s="88"/>
      <c r="G15" s="89"/>
      <c r="H15" s="89"/>
      <c r="I15" s="89"/>
      <c r="J15" s="73"/>
      <c r="K15" s="73"/>
      <c r="L15" s="73"/>
      <c r="M15" s="73"/>
      <c r="N15" s="73"/>
      <c r="O15" s="76"/>
      <c r="P15" s="79"/>
      <c r="Q15" s="82"/>
      <c r="R15" s="70"/>
      <c r="S15" s="70"/>
      <c r="T15" s="68"/>
    </row>
    <row r="16" spans="2:20" ht="20.25" customHeight="1" x14ac:dyDescent="0.2">
      <c r="B16" s="85"/>
      <c r="C16" s="94"/>
      <c r="D16" s="95"/>
      <c r="E16" s="96"/>
      <c r="F16" s="88"/>
      <c r="G16" s="89"/>
      <c r="H16" s="89"/>
      <c r="I16" s="89"/>
      <c r="J16" s="73"/>
      <c r="K16" s="73"/>
      <c r="L16" s="73"/>
      <c r="M16" s="73"/>
      <c r="N16" s="73"/>
      <c r="O16" s="76"/>
      <c r="P16" s="79"/>
      <c r="Q16" s="82"/>
      <c r="R16" s="70"/>
      <c r="S16" s="70"/>
      <c r="T16" s="68"/>
    </row>
    <row r="17" spans="2:20" ht="20.25" customHeight="1" x14ac:dyDescent="0.2">
      <c r="B17" s="85"/>
      <c r="C17" s="94"/>
      <c r="D17" s="95"/>
      <c r="E17" s="96"/>
      <c r="F17" s="88"/>
      <c r="G17" s="89"/>
      <c r="H17" s="89"/>
      <c r="I17" s="89"/>
      <c r="J17" s="73"/>
      <c r="K17" s="73"/>
      <c r="L17" s="73"/>
      <c r="M17" s="73"/>
      <c r="N17" s="73"/>
      <c r="O17" s="76"/>
      <c r="P17" s="79"/>
      <c r="Q17" s="82"/>
      <c r="R17" s="70"/>
      <c r="S17" s="70"/>
      <c r="T17" s="68"/>
    </row>
    <row r="18" spans="2:20" ht="20.25" customHeight="1" x14ac:dyDescent="0.2">
      <c r="B18" s="85" t="s">
        <v>133</v>
      </c>
      <c r="C18" s="94"/>
      <c r="D18" s="95"/>
      <c r="E18" s="96"/>
      <c r="F18" s="97"/>
      <c r="G18" s="73"/>
      <c r="H18" s="73"/>
      <c r="I18" s="73"/>
      <c r="J18" s="89">
        <v>8</v>
      </c>
      <c r="K18" s="89">
        <v>2</v>
      </c>
      <c r="L18" s="89"/>
      <c r="M18" s="89"/>
      <c r="N18" s="89">
        <v>59</v>
      </c>
      <c r="O18" s="92">
        <v>40</v>
      </c>
      <c r="P18" s="79">
        <f>SUM(F18:O22)</f>
        <v>109</v>
      </c>
      <c r="Q18" s="82">
        <v>17.95</v>
      </c>
      <c r="R18" s="70">
        <f>Q18*P18</f>
        <v>1956.55</v>
      </c>
      <c r="S18" s="70">
        <v>35.950000000000003</v>
      </c>
      <c r="T18" s="68">
        <f>S18*P18</f>
        <v>3918.55</v>
      </c>
    </row>
    <row r="19" spans="2:20" ht="20.25" customHeight="1" x14ac:dyDescent="0.2">
      <c r="B19" s="85"/>
      <c r="C19" s="94"/>
      <c r="D19" s="95"/>
      <c r="E19" s="96"/>
      <c r="F19" s="97"/>
      <c r="G19" s="73"/>
      <c r="H19" s="73"/>
      <c r="I19" s="73"/>
      <c r="J19" s="89"/>
      <c r="K19" s="89"/>
      <c r="L19" s="89"/>
      <c r="M19" s="89"/>
      <c r="N19" s="89"/>
      <c r="O19" s="92"/>
      <c r="P19" s="79"/>
      <c r="Q19" s="82"/>
      <c r="R19" s="70"/>
      <c r="S19" s="70"/>
      <c r="T19" s="68"/>
    </row>
    <row r="20" spans="2:20" ht="20.25" customHeight="1" x14ac:dyDescent="0.2">
      <c r="B20" s="85"/>
      <c r="C20" s="94"/>
      <c r="D20" s="95"/>
      <c r="E20" s="96"/>
      <c r="F20" s="97"/>
      <c r="G20" s="73"/>
      <c r="H20" s="73"/>
      <c r="I20" s="73"/>
      <c r="J20" s="89"/>
      <c r="K20" s="89"/>
      <c r="L20" s="89"/>
      <c r="M20" s="89"/>
      <c r="N20" s="89"/>
      <c r="O20" s="92"/>
      <c r="P20" s="79"/>
      <c r="Q20" s="82"/>
      <c r="R20" s="70"/>
      <c r="S20" s="70"/>
      <c r="T20" s="68"/>
    </row>
    <row r="21" spans="2:20" ht="20.25" customHeight="1" x14ac:dyDescent="0.2">
      <c r="B21" s="85"/>
      <c r="C21" s="94"/>
      <c r="D21" s="95"/>
      <c r="E21" s="96"/>
      <c r="F21" s="97"/>
      <c r="G21" s="73"/>
      <c r="H21" s="73"/>
      <c r="I21" s="73"/>
      <c r="J21" s="89"/>
      <c r="K21" s="89"/>
      <c r="L21" s="89"/>
      <c r="M21" s="89"/>
      <c r="N21" s="89"/>
      <c r="O21" s="92"/>
      <c r="P21" s="79"/>
      <c r="Q21" s="82"/>
      <c r="R21" s="70"/>
      <c r="S21" s="70"/>
      <c r="T21" s="68"/>
    </row>
    <row r="22" spans="2:20" ht="20.25" customHeight="1" x14ac:dyDescent="0.2">
      <c r="B22" s="85"/>
      <c r="C22" s="94"/>
      <c r="D22" s="95"/>
      <c r="E22" s="96"/>
      <c r="F22" s="97"/>
      <c r="G22" s="73"/>
      <c r="H22" s="73"/>
      <c r="I22" s="73"/>
      <c r="J22" s="89"/>
      <c r="K22" s="89"/>
      <c r="L22" s="89"/>
      <c r="M22" s="89"/>
      <c r="N22" s="89"/>
      <c r="O22" s="92"/>
      <c r="P22" s="79"/>
      <c r="Q22" s="82"/>
      <c r="R22" s="70"/>
      <c r="S22" s="70"/>
      <c r="T22" s="68"/>
    </row>
    <row r="23" spans="2:20" ht="20.25" customHeight="1" x14ac:dyDescent="0.2">
      <c r="B23" s="85" t="s">
        <v>136</v>
      </c>
      <c r="C23" s="94" t="s">
        <v>138</v>
      </c>
      <c r="D23" s="95"/>
      <c r="E23" s="96" t="s">
        <v>33</v>
      </c>
      <c r="F23" s="88">
        <v>21</v>
      </c>
      <c r="G23" s="89">
        <v>144</v>
      </c>
      <c r="H23" s="89"/>
      <c r="I23" s="89"/>
      <c r="J23" s="73"/>
      <c r="K23" s="73"/>
      <c r="L23" s="73"/>
      <c r="M23" s="73"/>
      <c r="N23" s="73"/>
      <c r="O23" s="76"/>
      <c r="P23" s="79">
        <f>SUM(F23:O27)</f>
        <v>165</v>
      </c>
      <c r="Q23" s="82">
        <v>16.5</v>
      </c>
      <c r="R23" s="70">
        <f>Q23*P23</f>
        <v>2722.5</v>
      </c>
      <c r="S23" s="70">
        <v>32.950000000000003</v>
      </c>
      <c r="T23" s="68">
        <f>S23*P23</f>
        <v>5436.7500000000009</v>
      </c>
    </row>
    <row r="24" spans="2:20" ht="20.25" customHeight="1" x14ac:dyDescent="0.2">
      <c r="B24" s="85"/>
      <c r="C24" s="94"/>
      <c r="D24" s="95"/>
      <c r="E24" s="96"/>
      <c r="F24" s="88"/>
      <c r="G24" s="89"/>
      <c r="H24" s="89"/>
      <c r="I24" s="89"/>
      <c r="J24" s="73"/>
      <c r="K24" s="73"/>
      <c r="L24" s="73"/>
      <c r="M24" s="73"/>
      <c r="N24" s="73"/>
      <c r="O24" s="76"/>
      <c r="P24" s="79"/>
      <c r="Q24" s="82"/>
      <c r="R24" s="70"/>
      <c r="S24" s="70"/>
      <c r="T24" s="68"/>
    </row>
    <row r="25" spans="2:20" ht="20.25" customHeight="1" x14ac:dyDescent="0.2">
      <c r="B25" s="85"/>
      <c r="C25" s="94"/>
      <c r="D25" s="95"/>
      <c r="E25" s="96"/>
      <c r="F25" s="88"/>
      <c r="G25" s="89"/>
      <c r="H25" s="89"/>
      <c r="I25" s="89"/>
      <c r="J25" s="73"/>
      <c r="K25" s="73"/>
      <c r="L25" s="73"/>
      <c r="M25" s="73"/>
      <c r="N25" s="73"/>
      <c r="O25" s="76"/>
      <c r="P25" s="79"/>
      <c r="Q25" s="82"/>
      <c r="R25" s="70"/>
      <c r="S25" s="70"/>
      <c r="T25" s="68"/>
    </row>
    <row r="26" spans="2:20" ht="20.25" customHeight="1" x14ac:dyDescent="0.2">
      <c r="B26" s="85"/>
      <c r="C26" s="94"/>
      <c r="D26" s="95"/>
      <c r="E26" s="96"/>
      <c r="F26" s="88"/>
      <c r="G26" s="89"/>
      <c r="H26" s="89"/>
      <c r="I26" s="89"/>
      <c r="J26" s="73"/>
      <c r="K26" s="73"/>
      <c r="L26" s="73"/>
      <c r="M26" s="73"/>
      <c r="N26" s="73"/>
      <c r="O26" s="76"/>
      <c r="P26" s="79"/>
      <c r="Q26" s="82"/>
      <c r="R26" s="70"/>
      <c r="S26" s="70"/>
      <c r="T26" s="68"/>
    </row>
    <row r="27" spans="2:20" ht="20.25" customHeight="1" x14ac:dyDescent="0.2">
      <c r="B27" s="85"/>
      <c r="C27" s="94"/>
      <c r="D27" s="95"/>
      <c r="E27" s="96"/>
      <c r="F27" s="88"/>
      <c r="G27" s="89"/>
      <c r="H27" s="89"/>
      <c r="I27" s="89"/>
      <c r="J27" s="73"/>
      <c r="K27" s="73"/>
      <c r="L27" s="73"/>
      <c r="M27" s="73"/>
      <c r="N27" s="73"/>
      <c r="O27" s="76"/>
      <c r="P27" s="79"/>
      <c r="Q27" s="82"/>
      <c r="R27" s="70"/>
      <c r="S27" s="70"/>
      <c r="T27" s="68"/>
    </row>
    <row r="28" spans="2:20" ht="20.25" customHeight="1" x14ac:dyDescent="0.2">
      <c r="B28" s="85" t="s">
        <v>137</v>
      </c>
      <c r="C28" s="94"/>
      <c r="D28" s="95"/>
      <c r="E28" s="96"/>
      <c r="F28" s="97"/>
      <c r="G28" s="73"/>
      <c r="H28" s="73"/>
      <c r="I28" s="73"/>
      <c r="J28" s="89"/>
      <c r="K28" s="89"/>
      <c r="L28" s="89"/>
      <c r="M28" s="89">
        <v>49</v>
      </c>
      <c r="N28" s="89">
        <v>50</v>
      </c>
      <c r="O28" s="92">
        <v>15</v>
      </c>
      <c r="P28" s="79">
        <f>SUM(F28:O32)</f>
        <v>114</v>
      </c>
      <c r="Q28" s="82">
        <v>17.95</v>
      </c>
      <c r="R28" s="70">
        <f>Q28*P28</f>
        <v>2046.3</v>
      </c>
      <c r="S28" s="70">
        <v>35.950000000000003</v>
      </c>
      <c r="T28" s="68">
        <f>S28*P28</f>
        <v>4098.3</v>
      </c>
    </row>
    <row r="29" spans="2:20" ht="20.25" customHeight="1" x14ac:dyDescent="0.2">
      <c r="B29" s="85"/>
      <c r="C29" s="94"/>
      <c r="D29" s="95"/>
      <c r="E29" s="96"/>
      <c r="F29" s="97"/>
      <c r="G29" s="73"/>
      <c r="H29" s="73"/>
      <c r="I29" s="73"/>
      <c r="J29" s="89"/>
      <c r="K29" s="89"/>
      <c r="L29" s="89"/>
      <c r="M29" s="89"/>
      <c r="N29" s="89"/>
      <c r="O29" s="92"/>
      <c r="P29" s="79"/>
      <c r="Q29" s="82"/>
      <c r="R29" s="70"/>
      <c r="S29" s="70"/>
      <c r="T29" s="68"/>
    </row>
    <row r="30" spans="2:20" ht="20.25" customHeight="1" x14ac:dyDescent="0.2">
      <c r="B30" s="85"/>
      <c r="C30" s="94"/>
      <c r="D30" s="95"/>
      <c r="E30" s="96"/>
      <c r="F30" s="97"/>
      <c r="G30" s="73"/>
      <c r="H30" s="73"/>
      <c r="I30" s="73"/>
      <c r="J30" s="89"/>
      <c r="K30" s="89"/>
      <c r="L30" s="89"/>
      <c r="M30" s="89"/>
      <c r="N30" s="89"/>
      <c r="O30" s="92"/>
      <c r="P30" s="79"/>
      <c r="Q30" s="82"/>
      <c r="R30" s="70"/>
      <c r="S30" s="70"/>
      <c r="T30" s="68"/>
    </row>
    <row r="31" spans="2:20" ht="20.25" customHeight="1" x14ac:dyDescent="0.2">
      <c r="B31" s="85"/>
      <c r="C31" s="94"/>
      <c r="D31" s="95"/>
      <c r="E31" s="96"/>
      <c r="F31" s="97"/>
      <c r="G31" s="73"/>
      <c r="H31" s="73"/>
      <c r="I31" s="73"/>
      <c r="J31" s="89"/>
      <c r="K31" s="89"/>
      <c r="L31" s="89"/>
      <c r="M31" s="89"/>
      <c r="N31" s="89"/>
      <c r="O31" s="92"/>
      <c r="P31" s="79"/>
      <c r="Q31" s="82"/>
      <c r="R31" s="70"/>
      <c r="S31" s="70"/>
      <c r="T31" s="68"/>
    </row>
    <row r="32" spans="2:20" ht="20.25" customHeight="1" x14ac:dyDescent="0.2">
      <c r="B32" s="85"/>
      <c r="C32" s="94"/>
      <c r="D32" s="95"/>
      <c r="E32" s="96"/>
      <c r="F32" s="97"/>
      <c r="G32" s="73"/>
      <c r="H32" s="73"/>
      <c r="I32" s="73"/>
      <c r="J32" s="89"/>
      <c r="K32" s="89"/>
      <c r="L32" s="89"/>
      <c r="M32" s="89"/>
      <c r="N32" s="89"/>
      <c r="O32" s="92"/>
      <c r="P32" s="79"/>
      <c r="Q32" s="82"/>
      <c r="R32" s="70"/>
      <c r="S32" s="70"/>
      <c r="T32" s="68"/>
    </row>
    <row r="33" spans="2:20" ht="20.25" customHeight="1" x14ac:dyDescent="0.2">
      <c r="B33" s="85" t="s">
        <v>139</v>
      </c>
      <c r="C33" s="94" t="s">
        <v>141</v>
      </c>
      <c r="D33" s="95"/>
      <c r="E33" s="96" t="s">
        <v>33</v>
      </c>
      <c r="F33" s="88">
        <v>52</v>
      </c>
      <c r="G33" s="89">
        <v>172</v>
      </c>
      <c r="H33" s="89">
        <v>461</v>
      </c>
      <c r="I33" s="89">
        <v>233</v>
      </c>
      <c r="J33" s="73"/>
      <c r="K33" s="73"/>
      <c r="L33" s="73"/>
      <c r="M33" s="73"/>
      <c r="N33" s="73"/>
      <c r="O33" s="76"/>
      <c r="P33" s="79">
        <f>SUM(F33:O37)</f>
        <v>918</v>
      </c>
      <c r="Q33" s="82">
        <v>16.5</v>
      </c>
      <c r="R33" s="70">
        <f>Q33*P33</f>
        <v>15147</v>
      </c>
      <c r="S33" s="70">
        <v>32.950000000000003</v>
      </c>
      <c r="T33" s="68">
        <f>S33*P33</f>
        <v>30248.100000000002</v>
      </c>
    </row>
    <row r="34" spans="2:20" ht="20.25" customHeight="1" x14ac:dyDescent="0.2">
      <c r="B34" s="85"/>
      <c r="C34" s="94"/>
      <c r="D34" s="95"/>
      <c r="E34" s="96"/>
      <c r="F34" s="88"/>
      <c r="G34" s="89"/>
      <c r="H34" s="89"/>
      <c r="I34" s="89"/>
      <c r="J34" s="73"/>
      <c r="K34" s="73"/>
      <c r="L34" s="73"/>
      <c r="M34" s="73"/>
      <c r="N34" s="73"/>
      <c r="O34" s="76"/>
      <c r="P34" s="79"/>
      <c r="Q34" s="82"/>
      <c r="R34" s="70"/>
      <c r="S34" s="70"/>
      <c r="T34" s="68"/>
    </row>
    <row r="35" spans="2:20" ht="20.25" customHeight="1" x14ac:dyDescent="0.2">
      <c r="B35" s="85"/>
      <c r="C35" s="94"/>
      <c r="D35" s="95"/>
      <c r="E35" s="96"/>
      <c r="F35" s="88"/>
      <c r="G35" s="89"/>
      <c r="H35" s="89"/>
      <c r="I35" s="89"/>
      <c r="J35" s="73"/>
      <c r="K35" s="73"/>
      <c r="L35" s="73"/>
      <c r="M35" s="73"/>
      <c r="N35" s="73"/>
      <c r="O35" s="76"/>
      <c r="P35" s="79"/>
      <c r="Q35" s="82"/>
      <c r="R35" s="70"/>
      <c r="S35" s="70"/>
      <c r="T35" s="68"/>
    </row>
    <row r="36" spans="2:20" ht="20.25" customHeight="1" x14ac:dyDescent="0.2">
      <c r="B36" s="85"/>
      <c r="C36" s="94"/>
      <c r="D36" s="95"/>
      <c r="E36" s="96"/>
      <c r="F36" s="88"/>
      <c r="G36" s="89"/>
      <c r="H36" s="89"/>
      <c r="I36" s="89"/>
      <c r="J36" s="73"/>
      <c r="K36" s="73"/>
      <c r="L36" s="73"/>
      <c r="M36" s="73"/>
      <c r="N36" s="73"/>
      <c r="O36" s="76"/>
      <c r="P36" s="79"/>
      <c r="Q36" s="82"/>
      <c r="R36" s="70"/>
      <c r="S36" s="70"/>
      <c r="T36" s="68"/>
    </row>
    <row r="37" spans="2:20" ht="20.25" customHeight="1" x14ac:dyDescent="0.2">
      <c r="B37" s="85"/>
      <c r="C37" s="94"/>
      <c r="D37" s="95"/>
      <c r="E37" s="96"/>
      <c r="F37" s="88"/>
      <c r="G37" s="89"/>
      <c r="H37" s="89"/>
      <c r="I37" s="89"/>
      <c r="J37" s="73"/>
      <c r="K37" s="73"/>
      <c r="L37" s="73"/>
      <c r="M37" s="73"/>
      <c r="N37" s="73"/>
      <c r="O37" s="76"/>
      <c r="P37" s="79"/>
      <c r="Q37" s="82"/>
      <c r="R37" s="70"/>
      <c r="S37" s="70"/>
      <c r="T37" s="68"/>
    </row>
    <row r="38" spans="2:20" ht="20.25" customHeight="1" x14ac:dyDescent="0.2">
      <c r="B38" s="85" t="s">
        <v>140</v>
      </c>
      <c r="C38" s="94"/>
      <c r="D38" s="95"/>
      <c r="E38" s="96"/>
      <c r="F38" s="97"/>
      <c r="G38" s="73"/>
      <c r="H38" s="73"/>
      <c r="I38" s="73"/>
      <c r="J38" s="89">
        <v>53</v>
      </c>
      <c r="K38" s="89"/>
      <c r="L38" s="89"/>
      <c r="M38" s="89">
        <v>25</v>
      </c>
      <c r="N38" s="89">
        <v>65</v>
      </c>
      <c r="O38" s="92">
        <v>32</v>
      </c>
      <c r="P38" s="79">
        <f>SUM(F38:O42)</f>
        <v>175</v>
      </c>
      <c r="Q38" s="82">
        <v>17.95</v>
      </c>
      <c r="R38" s="70">
        <f>Q38*P38</f>
        <v>3141.25</v>
      </c>
      <c r="S38" s="70">
        <v>35.950000000000003</v>
      </c>
      <c r="T38" s="68">
        <f>S38*P38</f>
        <v>6291.2500000000009</v>
      </c>
    </row>
    <row r="39" spans="2:20" ht="20.25" customHeight="1" x14ac:dyDescent="0.2">
      <c r="B39" s="85"/>
      <c r="C39" s="94"/>
      <c r="D39" s="95"/>
      <c r="E39" s="96"/>
      <c r="F39" s="97"/>
      <c r="G39" s="73"/>
      <c r="H39" s="73"/>
      <c r="I39" s="73"/>
      <c r="J39" s="89"/>
      <c r="K39" s="89"/>
      <c r="L39" s="89"/>
      <c r="M39" s="89"/>
      <c r="N39" s="89"/>
      <c r="O39" s="92"/>
      <c r="P39" s="79"/>
      <c r="Q39" s="82"/>
      <c r="R39" s="70"/>
      <c r="S39" s="70"/>
      <c r="T39" s="68"/>
    </row>
    <row r="40" spans="2:20" ht="20.25" customHeight="1" x14ac:dyDescent="0.2">
      <c r="B40" s="85"/>
      <c r="C40" s="94"/>
      <c r="D40" s="95"/>
      <c r="E40" s="96"/>
      <c r="F40" s="97"/>
      <c r="G40" s="73"/>
      <c r="H40" s="73"/>
      <c r="I40" s="73"/>
      <c r="J40" s="89"/>
      <c r="K40" s="89"/>
      <c r="L40" s="89"/>
      <c r="M40" s="89"/>
      <c r="N40" s="89"/>
      <c r="O40" s="92"/>
      <c r="P40" s="79"/>
      <c r="Q40" s="82"/>
      <c r="R40" s="70"/>
      <c r="S40" s="70"/>
      <c r="T40" s="68"/>
    </row>
    <row r="41" spans="2:20" ht="20.25" customHeight="1" x14ac:dyDescent="0.2">
      <c r="B41" s="85"/>
      <c r="C41" s="94"/>
      <c r="D41" s="95"/>
      <c r="E41" s="96"/>
      <c r="F41" s="97"/>
      <c r="G41" s="73"/>
      <c r="H41" s="73"/>
      <c r="I41" s="73"/>
      <c r="J41" s="89"/>
      <c r="K41" s="89"/>
      <c r="L41" s="89"/>
      <c r="M41" s="89"/>
      <c r="N41" s="89"/>
      <c r="O41" s="92"/>
      <c r="P41" s="79"/>
      <c r="Q41" s="82"/>
      <c r="R41" s="70"/>
      <c r="S41" s="70"/>
      <c r="T41" s="68"/>
    </row>
    <row r="42" spans="2:20" ht="20.25" customHeight="1" x14ac:dyDescent="0.2">
      <c r="B42" s="85"/>
      <c r="C42" s="94"/>
      <c r="D42" s="95"/>
      <c r="E42" s="96"/>
      <c r="F42" s="97"/>
      <c r="G42" s="73"/>
      <c r="H42" s="73"/>
      <c r="I42" s="73"/>
      <c r="J42" s="89"/>
      <c r="K42" s="89"/>
      <c r="L42" s="89"/>
      <c r="M42" s="89"/>
      <c r="N42" s="89"/>
      <c r="O42" s="92"/>
      <c r="P42" s="79"/>
      <c r="Q42" s="82"/>
      <c r="R42" s="70"/>
      <c r="S42" s="70"/>
      <c r="T42" s="68"/>
    </row>
    <row r="43" spans="2:20" ht="20.25" customHeight="1" x14ac:dyDescent="0.2">
      <c r="B43" s="85" t="s">
        <v>142</v>
      </c>
      <c r="C43" s="94" t="s">
        <v>132</v>
      </c>
      <c r="D43" s="95"/>
      <c r="E43" s="96" t="s">
        <v>31</v>
      </c>
      <c r="F43" s="88">
        <v>39</v>
      </c>
      <c r="G43" s="89">
        <v>436</v>
      </c>
      <c r="H43" s="89">
        <v>563</v>
      </c>
      <c r="I43" s="89">
        <v>312</v>
      </c>
      <c r="J43" s="73"/>
      <c r="K43" s="73"/>
      <c r="L43" s="73"/>
      <c r="M43" s="73"/>
      <c r="N43" s="73"/>
      <c r="O43" s="76"/>
      <c r="P43" s="79">
        <f>SUM(F43:O47)</f>
        <v>1350</v>
      </c>
      <c r="Q43" s="82">
        <v>11.5</v>
      </c>
      <c r="R43" s="70">
        <f>Q43*P43</f>
        <v>15525</v>
      </c>
      <c r="S43" s="70">
        <v>22.95</v>
      </c>
      <c r="T43" s="68">
        <f>S43*P43</f>
        <v>30982.5</v>
      </c>
    </row>
    <row r="44" spans="2:20" ht="20.25" customHeight="1" x14ac:dyDescent="0.2">
      <c r="B44" s="86"/>
      <c r="C44" s="94"/>
      <c r="D44" s="95"/>
      <c r="E44" s="96"/>
      <c r="F44" s="86"/>
      <c r="G44" s="90"/>
      <c r="H44" s="90"/>
      <c r="I44" s="90"/>
      <c r="J44" s="74"/>
      <c r="K44" s="74"/>
      <c r="L44" s="74"/>
      <c r="M44" s="74"/>
      <c r="N44" s="74"/>
      <c r="O44" s="77"/>
      <c r="P44" s="80"/>
      <c r="Q44" s="82"/>
      <c r="R44" s="70"/>
      <c r="S44" s="70"/>
      <c r="T44" s="68"/>
    </row>
    <row r="45" spans="2:20" ht="20.25" customHeight="1" x14ac:dyDescent="0.2">
      <c r="B45" s="86"/>
      <c r="C45" s="94"/>
      <c r="D45" s="95"/>
      <c r="E45" s="96"/>
      <c r="F45" s="86"/>
      <c r="G45" s="90"/>
      <c r="H45" s="90"/>
      <c r="I45" s="90"/>
      <c r="J45" s="74"/>
      <c r="K45" s="74"/>
      <c r="L45" s="74"/>
      <c r="M45" s="74"/>
      <c r="N45" s="74"/>
      <c r="O45" s="77"/>
      <c r="P45" s="80"/>
      <c r="Q45" s="82"/>
      <c r="R45" s="70"/>
      <c r="S45" s="70"/>
      <c r="T45" s="68"/>
    </row>
    <row r="46" spans="2:20" ht="20.25" customHeight="1" x14ac:dyDescent="0.2">
      <c r="B46" s="86"/>
      <c r="C46" s="94"/>
      <c r="D46" s="95"/>
      <c r="E46" s="96"/>
      <c r="F46" s="86"/>
      <c r="G46" s="90"/>
      <c r="H46" s="90"/>
      <c r="I46" s="90"/>
      <c r="J46" s="74"/>
      <c r="K46" s="74"/>
      <c r="L46" s="74"/>
      <c r="M46" s="74"/>
      <c r="N46" s="74"/>
      <c r="O46" s="77"/>
      <c r="P46" s="80"/>
      <c r="Q46" s="82"/>
      <c r="R46" s="70"/>
      <c r="S46" s="70"/>
      <c r="T46" s="68"/>
    </row>
    <row r="47" spans="2:20" ht="20.25" customHeight="1" x14ac:dyDescent="0.2">
      <c r="B47" s="86"/>
      <c r="C47" s="94"/>
      <c r="D47" s="95"/>
      <c r="E47" s="96"/>
      <c r="F47" s="86"/>
      <c r="G47" s="90"/>
      <c r="H47" s="90"/>
      <c r="I47" s="90"/>
      <c r="J47" s="74"/>
      <c r="K47" s="74"/>
      <c r="L47" s="74"/>
      <c r="M47" s="74"/>
      <c r="N47" s="74"/>
      <c r="O47" s="77"/>
      <c r="P47" s="80"/>
      <c r="Q47" s="82"/>
      <c r="R47" s="70"/>
      <c r="S47" s="70"/>
      <c r="T47" s="68"/>
    </row>
    <row r="48" spans="2:20" ht="20.25" customHeight="1" x14ac:dyDescent="0.2">
      <c r="B48" s="85" t="s">
        <v>143</v>
      </c>
      <c r="C48" s="94"/>
      <c r="D48" s="95"/>
      <c r="E48" s="96"/>
      <c r="F48" s="97"/>
      <c r="G48" s="73"/>
      <c r="H48" s="73"/>
      <c r="I48" s="73"/>
      <c r="J48" s="89">
        <v>270</v>
      </c>
      <c r="K48" s="89">
        <v>157</v>
      </c>
      <c r="L48" s="89">
        <v>174</v>
      </c>
      <c r="M48" s="89">
        <v>274</v>
      </c>
      <c r="N48" s="89">
        <v>127</v>
      </c>
      <c r="O48" s="92">
        <v>83</v>
      </c>
      <c r="P48" s="79">
        <f>SUM(F48:O52)</f>
        <v>1085</v>
      </c>
      <c r="Q48" s="82">
        <v>12.95</v>
      </c>
      <c r="R48" s="70">
        <f>Q48*P48</f>
        <v>14050.75</v>
      </c>
      <c r="S48" s="70">
        <v>25.95</v>
      </c>
      <c r="T48" s="68">
        <f>S48*P48</f>
        <v>28155.75</v>
      </c>
    </row>
    <row r="49" spans="2:20" ht="20.25" customHeight="1" x14ac:dyDescent="0.2">
      <c r="B49" s="86"/>
      <c r="C49" s="94"/>
      <c r="D49" s="95"/>
      <c r="E49" s="96"/>
      <c r="F49" s="98"/>
      <c r="G49" s="74"/>
      <c r="H49" s="74"/>
      <c r="I49" s="74"/>
      <c r="J49" s="90"/>
      <c r="K49" s="90"/>
      <c r="L49" s="90"/>
      <c r="M49" s="90"/>
      <c r="N49" s="90"/>
      <c r="O49" s="93"/>
      <c r="P49" s="80"/>
      <c r="Q49" s="82"/>
      <c r="R49" s="70"/>
      <c r="S49" s="70"/>
      <c r="T49" s="68"/>
    </row>
    <row r="50" spans="2:20" ht="20.25" customHeight="1" x14ac:dyDescent="0.2">
      <c r="B50" s="86"/>
      <c r="C50" s="94"/>
      <c r="D50" s="95"/>
      <c r="E50" s="96"/>
      <c r="F50" s="98"/>
      <c r="G50" s="74"/>
      <c r="H50" s="74"/>
      <c r="I50" s="74"/>
      <c r="J50" s="90"/>
      <c r="K50" s="90"/>
      <c r="L50" s="90"/>
      <c r="M50" s="90"/>
      <c r="N50" s="90"/>
      <c r="O50" s="93"/>
      <c r="P50" s="80"/>
      <c r="Q50" s="82"/>
      <c r="R50" s="70"/>
      <c r="S50" s="70"/>
      <c r="T50" s="68"/>
    </row>
    <row r="51" spans="2:20" ht="20.25" customHeight="1" x14ac:dyDescent="0.2">
      <c r="B51" s="86"/>
      <c r="C51" s="94"/>
      <c r="D51" s="95"/>
      <c r="E51" s="96"/>
      <c r="F51" s="98"/>
      <c r="G51" s="74"/>
      <c r="H51" s="74"/>
      <c r="I51" s="74"/>
      <c r="J51" s="90"/>
      <c r="K51" s="90"/>
      <c r="L51" s="90"/>
      <c r="M51" s="90"/>
      <c r="N51" s="90"/>
      <c r="O51" s="93"/>
      <c r="P51" s="80"/>
      <c r="Q51" s="82"/>
      <c r="R51" s="70"/>
      <c r="S51" s="70"/>
      <c r="T51" s="68"/>
    </row>
    <row r="52" spans="2:20" ht="20.25" customHeight="1" x14ac:dyDescent="0.2">
      <c r="B52" s="86"/>
      <c r="C52" s="94"/>
      <c r="D52" s="95"/>
      <c r="E52" s="96"/>
      <c r="F52" s="98"/>
      <c r="G52" s="74"/>
      <c r="H52" s="74"/>
      <c r="I52" s="74"/>
      <c r="J52" s="90"/>
      <c r="K52" s="90"/>
      <c r="L52" s="90"/>
      <c r="M52" s="90"/>
      <c r="N52" s="90"/>
      <c r="O52" s="93"/>
      <c r="P52" s="80"/>
      <c r="Q52" s="82"/>
      <c r="R52" s="70"/>
      <c r="S52" s="70"/>
      <c r="T52" s="68"/>
    </row>
    <row r="53" spans="2:20" ht="20.25" customHeight="1" x14ac:dyDescent="0.2">
      <c r="B53" s="85" t="s">
        <v>144</v>
      </c>
      <c r="C53" s="94" t="s">
        <v>135</v>
      </c>
      <c r="D53" s="95"/>
      <c r="E53" s="96" t="s">
        <v>31</v>
      </c>
      <c r="F53" s="88">
        <v>19</v>
      </c>
      <c r="G53" s="89">
        <v>379</v>
      </c>
      <c r="H53" s="89">
        <v>118</v>
      </c>
      <c r="I53" s="89">
        <v>30</v>
      </c>
      <c r="J53" s="73"/>
      <c r="K53" s="73"/>
      <c r="L53" s="73"/>
      <c r="M53" s="73"/>
      <c r="N53" s="73"/>
      <c r="O53" s="76"/>
      <c r="P53" s="79">
        <f>SUM(F53:O57)</f>
        <v>546</v>
      </c>
      <c r="Q53" s="82">
        <v>11.5</v>
      </c>
      <c r="R53" s="70">
        <f>Q53*P53</f>
        <v>6279</v>
      </c>
      <c r="S53" s="70">
        <v>22.95</v>
      </c>
      <c r="T53" s="68">
        <f>S53*P53</f>
        <v>12530.699999999999</v>
      </c>
    </row>
    <row r="54" spans="2:20" ht="20.25" customHeight="1" x14ac:dyDescent="0.2">
      <c r="B54" s="86"/>
      <c r="C54" s="94"/>
      <c r="D54" s="95"/>
      <c r="E54" s="96"/>
      <c r="F54" s="86"/>
      <c r="G54" s="90"/>
      <c r="H54" s="90"/>
      <c r="I54" s="90"/>
      <c r="J54" s="74"/>
      <c r="K54" s="74"/>
      <c r="L54" s="74"/>
      <c r="M54" s="74"/>
      <c r="N54" s="74"/>
      <c r="O54" s="77"/>
      <c r="P54" s="80"/>
      <c r="Q54" s="82"/>
      <c r="R54" s="70"/>
      <c r="S54" s="70"/>
      <c r="T54" s="68"/>
    </row>
    <row r="55" spans="2:20" ht="20.25" customHeight="1" x14ac:dyDescent="0.2">
      <c r="B55" s="86"/>
      <c r="C55" s="94"/>
      <c r="D55" s="95"/>
      <c r="E55" s="96"/>
      <c r="F55" s="86"/>
      <c r="G55" s="90"/>
      <c r="H55" s="90"/>
      <c r="I55" s="90"/>
      <c r="J55" s="74"/>
      <c r="K55" s="74"/>
      <c r="L55" s="74"/>
      <c r="M55" s="74"/>
      <c r="N55" s="74"/>
      <c r="O55" s="77"/>
      <c r="P55" s="80"/>
      <c r="Q55" s="82"/>
      <c r="R55" s="70"/>
      <c r="S55" s="70"/>
      <c r="T55" s="68"/>
    </row>
    <row r="56" spans="2:20" ht="20.25" customHeight="1" x14ac:dyDescent="0.2">
      <c r="B56" s="86"/>
      <c r="C56" s="94"/>
      <c r="D56" s="95"/>
      <c r="E56" s="96"/>
      <c r="F56" s="86"/>
      <c r="G56" s="90"/>
      <c r="H56" s="90"/>
      <c r="I56" s="90"/>
      <c r="J56" s="74"/>
      <c r="K56" s="74"/>
      <c r="L56" s="74"/>
      <c r="M56" s="74"/>
      <c r="N56" s="74"/>
      <c r="O56" s="77"/>
      <c r="P56" s="80"/>
      <c r="Q56" s="82"/>
      <c r="R56" s="70"/>
      <c r="S56" s="70"/>
      <c r="T56" s="68"/>
    </row>
    <row r="57" spans="2:20" ht="20.25" customHeight="1" x14ac:dyDescent="0.2">
      <c r="B57" s="86"/>
      <c r="C57" s="94"/>
      <c r="D57" s="95"/>
      <c r="E57" s="96"/>
      <c r="F57" s="86"/>
      <c r="G57" s="90"/>
      <c r="H57" s="90"/>
      <c r="I57" s="90"/>
      <c r="J57" s="74"/>
      <c r="K57" s="74"/>
      <c r="L57" s="74"/>
      <c r="M57" s="74"/>
      <c r="N57" s="74"/>
      <c r="O57" s="77"/>
      <c r="P57" s="80"/>
      <c r="Q57" s="82"/>
      <c r="R57" s="70"/>
      <c r="S57" s="70"/>
      <c r="T57" s="68"/>
    </row>
    <row r="58" spans="2:20" ht="20.25" customHeight="1" x14ac:dyDescent="0.2">
      <c r="B58" s="85" t="s">
        <v>145</v>
      </c>
      <c r="C58" s="94"/>
      <c r="D58" s="95"/>
      <c r="E58" s="96"/>
      <c r="F58" s="97"/>
      <c r="G58" s="73"/>
      <c r="H58" s="73"/>
      <c r="I58" s="73"/>
      <c r="J58" s="89">
        <v>115</v>
      </c>
      <c r="K58" s="89"/>
      <c r="L58" s="89">
        <v>101</v>
      </c>
      <c r="M58" s="89">
        <v>170</v>
      </c>
      <c r="N58" s="89">
        <v>129</v>
      </c>
      <c r="O58" s="92">
        <v>104</v>
      </c>
      <c r="P58" s="79">
        <f>SUM(F58:O62)</f>
        <v>619</v>
      </c>
      <c r="Q58" s="82">
        <v>12.95</v>
      </c>
      <c r="R58" s="70">
        <f>Q58*P58</f>
        <v>8016.0499999999993</v>
      </c>
      <c r="S58" s="70">
        <v>25.95</v>
      </c>
      <c r="T58" s="68">
        <f>S58*P58</f>
        <v>16063.05</v>
      </c>
    </row>
    <row r="59" spans="2:20" ht="20.25" customHeight="1" x14ac:dyDescent="0.2">
      <c r="B59" s="86"/>
      <c r="C59" s="94"/>
      <c r="D59" s="95"/>
      <c r="E59" s="96"/>
      <c r="F59" s="98"/>
      <c r="G59" s="74"/>
      <c r="H59" s="74"/>
      <c r="I59" s="74"/>
      <c r="J59" s="90"/>
      <c r="K59" s="90"/>
      <c r="L59" s="90"/>
      <c r="M59" s="90"/>
      <c r="N59" s="90"/>
      <c r="O59" s="93"/>
      <c r="P59" s="80"/>
      <c r="Q59" s="82"/>
      <c r="R59" s="70"/>
      <c r="S59" s="70"/>
      <c r="T59" s="68"/>
    </row>
    <row r="60" spans="2:20" ht="20.25" customHeight="1" x14ac:dyDescent="0.2">
      <c r="B60" s="86"/>
      <c r="C60" s="94"/>
      <c r="D60" s="95"/>
      <c r="E60" s="96"/>
      <c r="F60" s="98"/>
      <c r="G60" s="74"/>
      <c r="H60" s="74"/>
      <c r="I60" s="74"/>
      <c r="J60" s="90"/>
      <c r="K60" s="90"/>
      <c r="L60" s="90"/>
      <c r="M60" s="90"/>
      <c r="N60" s="90"/>
      <c r="O60" s="93"/>
      <c r="P60" s="80"/>
      <c r="Q60" s="82"/>
      <c r="R60" s="70"/>
      <c r="S60" s="70"/>
      <c r="T60" s="68"/>
    </row>
    <row r="61" spans="2:20" ht="20.25" customHeight="1" x14ac:dyDescent="0.2">
      <c r="B61" s="86"/>
      <c r="C61" s="94"/>
      <c r="D61" s="95"/>
      <c r="E61" s="96"/>
      <c r="F61" s="98"/>
      <c r="G61" s="74"/>
      <c r="H61" s="74"/>
      <c r="I61" s="74"/>
      <c r="J61" s="90"/>
      <c r="K61" s="90"/>
      <c r="L61" s="90"/>
      <c r="M61" s="90"/>
      <c r="N61" s="90"/>
      <c r="O61" s="93"/>
      <c r="P61" s="80"/>
      <c r="Q61" s="82"/>
      <c r="R61" s="70"/>
      <c r="S61" s="70"/>
      <c r="T61" s="68"/>
    </row>
    <row r="62" spans="2:20" ht="20.25" customHeight="1" x14ac:dyDescent="0.2">
      <c r="B62" s="86"/>
      <c r="C62" s="94"/>
      <c r="D62" s="95"/>
      <c r="E62" s="96"/>
      <c r="F62" s="98"/>
      <c r="G62" s="74"/>
      <c r="H62" s="74"/>
      <c r="I62" s="74"/>
      <c r="J62" s="90"/>
      <c r="K62" s="90"/>
      <c r="L62" s="90"/>
      <c r="M62" s="90"/>
      <c r="N62" s="90"/>
      <c r="O62" s="93"/>
      <c r="P62" s="80"/>
      <c r="Q62" s="82"/>
      <c r="R62" s="70"/>
      <c r="S62" s="70"/>
      <c r="T62" s="68"/>
    </row>
    <row r="63" spans="2:20" ht="20.25" customHeight="1" x14ac:dyDescent="0.2">
      <c r="B63" s="85" t="s">
        <v>146</v>
      </c>
      <c r="C63" s="94" t="s">
        <v>150</v>
      </c>
      <c r="D63" s="95"/>
      <c r="E63" s="96" t="s">
        <v>31</v>
      </c>
      <c r="F63" s="88">
        <v>23</v>
      </c>
      <c r="G63" s="89">
        <v>200</v>
      </c>
      <c r="H63" s="89">
        <v>100</v>
      </c>
      <c r="I63" s="89">
        <v>93</v>
      </c>
      <c r="J63" s="73"/>
      <c r="K63" s="73"/>
      <c r="L63" s="73"/>
      <c r="M63" s="73"/>
      <c r="N63" s="73"/>
      <c r="O63" s="76"/>
      <c r="P63" s="79">
        <f>SUM(F63:O67)</f>
        <v>416</v>
      </c>
      <c r="Q63" s="82">
        <v>11.5</v>
      </c>
      <c r="R63" s="70">
        <f>Q63*P63</f>
        <v>4784</v>
      </c>
      <c r="S63" s="70">
        <v>22.95</v>
      </c>
      <c r="T63" s="68">
        <f>S63*P63</f>
        <v>9547.1999999999989</v>
      </c>
    </row>
    <row r="64" spans="2:20" ht="20.25" customHeight="1" x14ac:dyDescent="0.2">
      <c r="B64" s="86"/>
      <c r="C64" s="94"/>
      <c r="D64" s="95"/>
      <c r="E64" s="96"/>
      <c r="F64" s="86"/>
      <c r="G64" s="90"/>
      <c r="H64" s="90"/>
      <c r="I64" s="90"/>
      <c r="J64" s="74"/>
      <c r="K64" s="74"/>
      <c r="L64" s="74"/>
      <c r="M64" s="74"/>
      <c r="N64" s="74"/>
      <c r="O64" s="77"/>
      <c r="P64" s="80"/>
      <c r="Q64" s="82"/>
      <c r="R64" s="70"/>
      <c r="S64" s="70"/>
      <c r="T64" s="68"/>
    </row>
    <row r="65" spans="2:20" ht="20.25" customHeight="1" x14ac:dyDescent="0.2">
      <c r="B65" s="86"/>
      <c r="C65" s="94"/>
      <c r="D65" s="95"/>
      <c r="E65" s="96"/>
      <c r="F65" s="86"/>
      <c r="G65" s="90"/>
      <c r="H65" s="90"/>
      <c r="I65" s="90"/>
      <c r="J65" s="74"/>
      <c r="K65" s="74"/>
      <c r="L65" s="74"/>
      <c r="M65" s="74"/>
      <c r="N65" s="74"/>
      <c r="O65" s="77"/>
      <c r="P65" s="80"/>
      <c r="Q65" s="82"/>
      <c r="R65" s="70"/>
      <c r="S65" s="70"/>
      <c r="T65" s="68"/>
    </row>
    <row r="66" spans="2:20" ht="20.25" customHeight="1" x14ac:dyDescent="0.2">
      <c r="B66" s="86"/>
      <c r="C66" s="94"/>
      <c r="D66" s="95"/>
      <c r="E66" s="96"/>
      <c r="F66" s="86"/>
      <c r="G66" s="90"/>
      <c r="H66" s="90"/>
      <c r="I66" s="90"/>
      <c r="J66" s="74"/>
      <c r="K66" s="74"/>
      <c r="L66" s="74"/>
      <c r="M66" s="74"/>
      <c r="N66" s="74"/>
      <c r="O66" s="77"/>
      <c r="P66" s="80"/>
      <c r="Q66" s="82"/>
      <c r="R66" s="70"/>
      <c r="S66" s="70"/>
      <c r="T66" s="68"/>
    </row>
    <row r="67" spans="2:20" ht="20.25" customHeight="1" x14ac:dyDescent="0.2">
      <c r="B67" s="86"/>
      <c r="C67" s="94"/>
      <c r="D67" s="95"/>
      <c r="E67" s="96"/>
      <c r="F67" s="86"/>
      <c r="G67" s="90"/>
      <c r="H67" s="90"/>
      <c r="I67" s="90"/>
      <c r="J67" s="74"/>
      <c r="K67" s="74"/>
      <c r="L67" s="74"/>
      <c r="M67" s="74"/>
      <c r="N67" s="74"/>
      <c r="O67" s="77"/>
      <c r="P67" s="80"/>
      <c r="Q67" s="82"/>
      <c r="R67" s="70"/>
      <c r="S67" s="70"/>
      <c r="T67" s="68"/>
    </row>
    <row r="68" spans="2:20" ht="20.25" customHeight="1" x14ac:dyDescent="0.2">
      <c r="B68" s="85" t="s">
        <v>147</v>
      </c>
      <c r="C68" s="94"/>
      <c r="D68" s="95"/>
      <c r="E68" s="96"/>
      <c r="F68" s="97"/>
      <c r="G68" s="73"/>
      <c r="H68" s="73"/>
      <c r="I68" s="73"/>
      <c r="J68" s="89">
        <v>50</v>
      </c>
      <c r="K68" s="89">
        <v>6</v>
      </c>
      <c r="L68" s="89">
        <v>176</v>
      </c>
      <c r="M68" s="89">
        <v>150</v>
      </c>
      <c r="N68" s="89">
        <v>111</v>
      </c>
      <c r="O68" s="92">
        <v>53</v>
      </c>
      <c r="P68" s="79">
        <f>SUM(F68:O72)</f>
        <v>546</v>
      </c>
      <c r="Q68" s="82">
        <v>12.95</v>
      </c>
      <c r="R68" s="70">
        <f>Q68*P68</f>
        <v>7070.7</v>
      </c>
      <c r="S68" s="70">
        <v>25.95</v>
      </c>
      <c r="T68" s="68">
        <f>S68*P68</f>
        <v>14168.699999999999</v>
      </c>
    </row>
    <row r="69" spans="2:20" ht="20.25" customHeight="1" x14ac:dyDescent="0.2">
      <c r="B69" s="86"/>
      <c r="C69" s="94"/>
      <c r="D69" s="95"/>
      <c r="E69" s="96"/>
      <c r="F69" s="98"/>
      <c r="G69" s="74"/>
      <c r="H69" s="74"/>
      <c r="I69" s="74"/>
      <c r="J69" s="90"/>
      <c r="K69" s="90"/>
      <c r="L69" s="90"/>
      <c r="M69" s="90"/>
      <c r="N69" s="90"/>
      <c r="O69" s="93"/>
      <c r="P69" s="80"/>
      <c r="Q69" s="82"/>
      <c r="R69" s="70"/>
      <c r="S69" s="70"/>
      <c r="T69" s="68"/>
    </row>
    <row r="70" spans="2:20" ht="20.25" customHeight="1" x14ac:dyDescent="0.2">
      <c r="B70" s="86"/>
      <c r="C70" s="94"/>
      <c r="D70" s="95"/>
      <c r="E70" s="96"/>
      <c r="F70" s="98"/>
      <c r="G70" s="74"/>
      <c r="H70" s="74"/>
      <c r="I70" s="74"/>
      <c r="J70" s="90"/>
      <c r="K70" s="90"/>
      <c r="L70" s="90"/>
      <c r="M70" s="90"/>
      <c r="N70" s="90"/>
      <c r="O70" s="93"/>
      <c r="P70" s="80"/>
      <c r="Q70" s="82"/>
      <c r="R70" s="70"/>
      <c r="S70" s="70"/>
      <c r="T70" s="68"/>
    </row>
    <row r="71" spans="2:20" ht="20.25" customHeight="1" x14ac:dyDescent="0.2">
      <c r="B71" s="86"/>
      <c r="C71" s="94"/>
      <c r="D71" s="95"/>
      <c r="E71" s="96"/>
      <c r="F71" s="98"/>
      <c r="G71" s="74"/>
      <c r="H71" s="74"/>
      <c r="I71" s="74"/>
      <c r="J71" s="90"/>
      <c r="K71" s="90"/>
      <c r="L71" s="90"/>
      <c r="M71" s="90"/>
      <c r="N71" s="90"/>
      <c r="O71" s="93"/>
      <c r="P71" s="80"/>
      <c r="Q71" s="82"/>
      <c r="R71" s="70"/>
      <c r="S71" s="70"/>
      <c r="T71" s="68"/>
    </row>
    <row r="72" spans="2:20" ht="20.25" customHeight="1" x14ac:dyDescent="0.2">
      <c r="B72" s="86"/>
      <c r="C72" s="94"/>
      <c r="D72" s="95"/>
      <c r="E72" s="96"/>
      <c r="F72" s="98"/>
      <c r="G72" s="74"/>
      <c r="H72" s="74"/>
      <c r="I72" s="74"/>
      <c r="J72" s="90"/>
      <c r="K72" s="90"/>
      <c r="L72" s="90"/>
      <c r="M72" s="90"/>
      <c r="N72" s="90"/>
      <c r="O72" s="93"/>
      <c r="P72" s="80"/>
      <c r="Q72" s="82"/>
      <c r="R72" s="70"/>
      <c r="S72" s="70"/>
      <c r="T72" s="68"/>
    </row>
    <row r="73" spans="2:20" ht="20.25" customHeight="1" x14ac:dyDescent="0.2">
      <c r="B73" s="85" t="s">
        <v>148</v>
      </c>
      <c r="C73" s="94" t="s">
        <v>151</v>
      </c>
      <c r="D73" s="95"/>
      <c r="E73" s="96" t="s">
        <v>31</v>
      </c>
      <c r="F73" s="88">
        <v>39</v>
      </c>
      <c r="G73" s="89">
        <v>264</v>
      </c>
      <c r="H73" s="89">
        <v>323</v>
      </c>
      <c r="I73" s="89">
        <v>331</v>
      </c>
      <c r="J73" s="73"/>
      <c r="K73" s="73"/>
      <c r="L73" s="73"/>
      <c r="M73" s="73"/>
      <c r="N73" s="73"/>
      <c r="O73" s="76"/>
      <c r="P73" s="79">
        <f>SUM(F73:O77)</f>
        <v>957</v>
      </c>
      <c r="Q73" s="82">
        <v>11.5</v>
      </c>
      <c r="R73" s="70">
        <f>Q73*P73</f>
        <v>11005.5</v>
      </c>
      <c r="S73" s="70">
        <v>22.95</v>
      </c>
      <c r="T73" s="68">
        <f>S73*P73</f>
        <v>21963.149999999998</v>
      </c>
    </row>
    <row r="74" spans="2:20" ht="20.25" customHeight="1" x14ac:dyDescent="0.2">
      <c r="B74" s="86"/>
      <c r="C74" s="94"/>
      <c r="D74" s="95"/>
      <c r="E74" s="96"/>
      <c r="F74" s="86"/>
      <c r="G74" s="90"/>
      <c r="H74" s="90"/>
      <c r="I74" s="90"/>
      <c r="J74" s="74"/>
      <c r="K74" s="74"/>
      <c r="L74" s="74"/>
      <c r="M74" s="74"/>
      <c r="N74" s="74"/>
      <c r="O74" s="77"/>
      <c r="P74" s="80"/>
      <c r="Q74" s="82"/>
      <c r="R74" s="70"/>
      <c r="S74" s="70"/>
      <c r="T74" s="68"/>
    </row>
    <row r="75" spans="2:20" ht="20.25" customHeight="1" x14ac:dyDescent="0.2">
      <c r="B75" s="86"/>
      <c r="C75" s="94"/>
      <c r="D75" s="95"/>
      <c r="E75" s="96"/>
      <c r="F75" s="86"/>
      <c r="G75" s="90"/>
      <c r="H75" s="90"/>
      <c r="I75" s="90"/>
      <c r="J75" s="74"/>
      <c r="K75" s="74"/>
      <c r="L75" s="74"/>
      <c r="M75" s="74"/>
      <c r="N75" s="74"/>
      <c r="O75" s="77"/>
      <c r="P75" s="80"/>
      <c r="Q75" s="82"/>
      <c r="R75" s="70"/>
      <c r="S75" s="70"/>
      <c r="T75" s="68"/>
    </row>
    <row r="76" spans="2:20" ht="20.25" customHeight="1" x14ac:dyDescent="0.2">
      <c r="B76" s="86"/>
      <c r="C76" s="94"/>
      <c r="D76" s="95"/>
      <c r="E76" s="96"/>
      <c r="F76" s="86"/>
      <c r="G76" s="90"/>
      <c r="H76" s="90"/>
      <c r="I76" s="90"/>
      <c r="J76" s="74"/>
      <c r="K76" s="74"/>
      <c r="L76" s="74"/>
      <c r="M76" s="74"/>
      <c r="N76" s="74"/>
      <c r="O76" s="77"/>
      <c r="P76" s="80"/>
      <c r="Q76" s="82"/>
      <c r="R76" s="70"/>
      <c r="S76" s="70"/>
      <c r="T76" s="68"/>
    </row>
    <row r="77" spans="2:20" ht="20.25" customHeight="1" x14ac:dyDescent="0.2">
      <c r="B77" s="86"/>
      <c r="C77" s="94"/>
      <c r="D77" s="95"/>
      <c r="E77" s="96"/>
      <c r="F77" s="86"/>
      <c r="G77" s="90"/>
      <c r="H77" s="90"/>
      <c r="I77" s="90"/>
      <c r="J77" s="74"/>
      <c r="K77" s="74"/>
      <c r="L77" s="74"/>
      <c r="M77" s="74"/>
      <c r="N77" s="74"/>
      <c r="O77" s="77"/>
      <c r="P77" s="80"/>
      <c r="Q77" s="82"/>
      <c r="R77" s="70"/>
      <c r="S77" s="70"/>
      <c r="T77" s="68"/>
    </row>
    <row r="78" spans="2:20" ht="20.25" customHeight="1" x14ac:dyDescent="0.2">
      <c r="B78" s="85" t="s">
        <v>149</v>
      </c>
      <c r="C78" s="94"/>
      <c r="D78" s="95"/>
      <c r="E78" s="96"/>
      <c r="F78" s="97"/>
      <c r="G78" s="73"/>
      <c r="H78" s="73"/>
      <c r="I78" s="73"/>
      <c r="J78" s="89">
        <v>208</v>
      </c>
      <c r="K78" s="89">
        <v>270</v>
      </c>
      <c r="L78" s="89">
        <v>248</v>
      </c>
      <c r="M78" s="89">
        <v>145</v>
      </c>
      <c r="N78" s="89">
        <v>65</v>
      </c>
      <c r="O78" s="92">
        <v>46</v>
      </c>
      <c r="P78" s="79">
        <f>SUM(F78:O82)</f>
        <v>982</v>
      </c>
      <c r="Q78" s="82">
        <v>12.95</v>
      </c>
      <c r="R78" s="70">
        <f>Q78*P78</f>
        <v>12716.9</v>
      </c>
      <c r="S78" s="70">
        <v>25.95</v>
      </c>
      <c r="T78" s="68">
        <f>S78*P78</f>
        <v>25482.899999999998</v>
      </c>
    </row>
    <row r="79" spans="2:20" ht="20.25" customHeight="1" x14ac:dyDescent="0.2">
      <c r="B79" s="86"/>
      <c r="C79" s="94"/>
      <c r="D79" s="95"/>
      <c r="E79" s="96"/>
      <c r="F79" s="98"/>
      <c r="G79" s="74"/>
      <c r="H79" s="74"/>
      <c r="I79" s="74"/>
      <c r="J79" s="90"/>
      <c r="K79" s="90"/>
      <c r="L79" s="90"/>
      <c r="M79" s="90"/>
      <c r="N79" s="90"/>
      <c r="O79" s="93"/>
      <c r="P79" s="80"/>
      <c r="Q79" s="82"/>
      <c r="R79" s="70"/>
      <c r="S79" s="70"/>
      <c r="T79" s="68"/>
    </row>
    <row r="80" spans="2:20" ht="20.25" customHeight="1" x14ac:dyDescent="0.2">
      <c r="B80" s="86"/>
      <c r="C80" s="94"/>
      <c r="D80" s="95"/>
      <c r="E80" s="96"/>
      <c r="F80" s="98"/>
      <c r="G80" s="74"/>
      <c r="H80" s="74"/>
      <c r="I80" s="74"/>
      <c r="J80" s="90"/>
      <c r="K80" s="90"/>
      <c r="L80" s="90"/>
      <c r="M80" s="90"/>
      <c r="N80" s="90"/>
      <c r="O80" s="93"/>
      <c r="P80" s="80"/>
      <c r="Q80" s="82"/>
      <c r="R80" s="70"/>
      <c r="S80" s="70"/>
      <c r="T80" s="68"/>
    </row>
    <row r="81" spans="2:20" ht="20.25" customHeight="1" x14ac:dyDescent="0.2">
      <c r="B81" s="86"/>
      <c r="C81" s="94"/>
      <c r="D81" s="95"/>
      <c r="E81" s="96"/>
      <c r="F81" s="98"/>
      <c r="G81" s="74"/>
      <c r="H81" s="74"/>
      <c r="I81" s="74"/>
      <c r="J81" s="90"/>
      <c r="K81" s="90"/>
      <c r="L81" s="90"/>
      <c r="M81" s="90"/>
      <c r="N81" s="90"/>
      <c r="O81" s="93"/>
      <c r="P81" s="80"/>
      <c r="Q81" s="82"/>
      <c r="R81" s="70"/>
      <c r="S81" s="70"/>
      <c r="T81" s="68"/>
    </row>
    <row r="82" spans="2:20" ht="20.25" customHeight="1" x14ac:dyDescent="0.2">
      <c r="B82" s="86"/>
      <c r="C82" s="94"/>
      <c r="D82" s="95"/>
      <c r="E82" s="96"/>
      <c r="F82" s="98"/>
      <c r="G82" s="74"/>
      <c r="H82" s="74"/>
      <c r="I82" s="74"/>
      <c r="J82" s="90"/>
      <c r="K82" s="90"/>
      <c r="L82" s="90"/>
      <c r="M82" s="90"/>
      <c r="N82" s="90"/>
      <c r="O82" s="93"/>
      <c r="P82" s="80"/>
      <c r="Q82" s="82"/>
      <c r="R82" s="70"/>
      <c r="S82" s="70"/>
      <c r="T82" s="68"/>
    </row>
    <row r="83" spans="2:20" ht="20.25" customHeight="1" x14ac:dyDescent="0.2">
      <c r="B83" s="85" t="s">
        <v>152</v>
      </c>
      <c r="C83" s="94" t="s">
        <v>37</v>
      </c>
      <c r="D83" s="95"/>
      <c r="E83" s="96" t="s">
        <v>32</v>
      </c>
      <c r="F83" s="88">
        <v>93</v>
      </c>
      <c r="G83" s="89">
        <v>566</v>
      </c>
      <c r="H83" s="89">
        <v>654</v>
      </c>
      <c r="I83" s="89">
        <v>520</v>
      </c>
      <c r="J83" s="73"/>
      <c r="K83" s="73"/>
      <c r="L83" s="73"/>
      <c r="M83" s="73"/>
      <c r="N83" s="73"/>
      <c r="O83" s="76"/>
      <c r="P83" s="79">
        <f>SUM(F83:O87)</f>
        <v>1833</v>
      </c>
      <c r="Q83" s="82">
        <v>21.5</v>
      </c>
      <c r="R83" s="70">
        <f>Q83*P83</f>
        <v>39409.5</v>
      </c>
      <c r="S83" s="70">
        <v>42.95</v>
      </c>
      <c r="T83" s="68">
        <f>S83*P83</f>
        <v>78727.350000000006</v>
      </c>
    </row>
    <row r="84" spans="2:20" ht="20.25" customHeight="1" x14ac:dyDescent="0.2">
      <c r="B84" s="86"/>
      <c r="C84" s="94"/>
      <c r="D84" s="95"/>
      <c r="E84" s="96"/>
      <c r="F84" s="86"/>
      <c r="G84" s="90"/>
      <c r="H84" s="90"/>
      <c r="I84" s="90"/>
      <c r="J84" s="74"/>
      <c r="K84" s="74"/>
      <c r="L84" s="74"/>
      <c r="M84" s="74"/>
      <c r="N84" s="74"/>
      <c r="O84" s="77"/>
      <c r="P84" s="80"/>
      <c r="Q84" s="82"/>
      <c r="R84" s="70"/>
      <c r="S84" s="70"/>
      <c r="T84" s="68"/>
    </row>
    <row r="85" spans="2:20" ht="20.25" customHeight="1" x14ac:dyDescent="0.2">
      <c r="B85" s="86"/>
      <c r="C85" s="94"/>
      <c r="D85" s="95"/>
      <c r="E85" s="96"/>
      <c r="F85" s="86"/>
      <c r="G85" s="90"/>
      <c r="H85" s="90"/>
      <c r="I85" s="90"/>
      <c r="J85" s="74"/>
      <c r="K85" s="74"/>
      <c r="L85" s="74"/>
      <c r="M85" s="74"/>
      <c r="N85" s="74"/>
      <c r="O85" s="77"/>
      <c r="P85" s="80"/>
      <c r="Q85" s="82"/>
      <c r="R85" s="70"/>
      <c r="S85" s="70"/>
      <c r="T85" s="68"/>
    </row>
    <row r="86" spans="2:20" ht="20.25" customHeight="1" x14ac:dyDescent="0.2">
      <c r="B86" s="86"/>
      <c r="C86" s="94"/>
      <c r="D86" s="95"/>
      <c r="E86" s="96"/>
      <c r="F86" s="86"/>
      <c r="G86" s="90"/>
      <c r="H86" s="90"/>
      <c r="I86" s="90"/>
      <c r="J86" s="74"/>
      <c r="K86" s="74"/>
      <c r="L86" s="74"/>
      <c r="M86" s="74"/>
      <c r="N86" s="74"/>
      <c r="O86" s="77"/>
      <c r="P86" s="80"/>
      <c r="Q86" s="82"/>
      <c r="R86" s="70"/>
      <c r="S86" s="70"/>
      <c r="T86" s="68"/>
    </row>
    <row r="87" spans="2:20" ht="20.25" customHeight="1" x14ac:dyDescent="0.2">
      <c r="B87" s="86"/>
      <c r="C87" s="94"/>
      <c r="D87" s="95"/>
      <c r="E87" s="96"/>
      <c r="F87" s="86"/>
      <c r="G87" s="90"/>
      <c r="H87" s="90"/>
      <c r="I87" s="90"/>
      <c r="J87" s="74"/>
      <c r="K87" s="74"/>
      <c r="L87" s="74"/>
      <c r="M87" s="74"/>
      <c r="N87" s="74"/>
      <c r="O87" s="77"/>
      <c r="P87" s="80"/>
      <c r="Q87" s="82"/>
      <c r="R87" s="70"/>
      <c r="S87" s="70"/>
      <c r="T87" s="68"/>
    </row>
    <row r="88" spans="2:20" ht="20.25" customHeight="1" x14ac:dyDescent="0.2">
      <c r="B88" s="85" t="s">
        <v>153</v>
      </c>
      <c r="C88" s="94"/>
      <c r="D88" s="95"/>
      <c r="E88" s="96"/>
      <c r="F88" s="97"/>
      <c r="G88" s="73"/>
      <c r="H88" s="73"/>
      <c r="I88" s="73"/>
      <c r="J88" s="89">
        <v>429</v>
      </c>
      <c r="K88" s="89">
        <v>320</v>
      </c>
      <c r="L88" s="89">
        <v>443</v>
      </c>
      <c r="M88" s="89">
        <v>344</v>
      </c>
      <c r="N88" s="89">
        <v>234</v>
      </c>
      <c r="O88" s="92">
        <v>89</v>
      </c>
      <c r="P88" s="79">
        <f>SUM(F88:O92)</f>
        <v>1859</v>
      </c>
      <c r="Q88" s="82">
        <v>22.95</v>
      </c>
      <c r="R88" s="70">
        <f>Q88*P88</f>
        <v>42664.049999999996</v>
      </c>
      <c r="S88" s="70">
        <v>45.95</v>
      </c>
      <c r="T88" s="68">
        <f>S88*P88</f>
        <v>85421.05</v>
      </c>
    </row>
    <row r="89" spans="2:20" ht="20.25" customHeight="1" x14ac:dyDescent="0.2">
      <c r="B89" s="86"/>
      <c r="C89" s="94"/>
      <c r="D89" s="95"/>
      <c r="E89" s="96"/>
      <c r="F89" s="98"/>
      <c r="G89" s="74"/>
      <c r="H89" s="74"/>
      <c r="I89" s="74"/>
      <c r="J89" s="90"/>
      <c r="K89" s="90"/>
      <c r="L89" s="90"/>
      <c r="M89" s="90"/>
      <c r="N89" s="90"/>
      <c r="O89" s="93"/>
      <c r="P89" s="80"/>
      <c r="Q89" s="82"/>
      <c r="R89" s="70"/>
      <c r="S89" s="70"/>
      <c r="T89" s="68"/>
    </row>
    <row r="90" spans="2:20" ht="20.25" customHeight="1" x14ac:dyDescent="0.2">
      <c r="B90" s="86"/>
      <c r="C90" s="94"/>
      <c r="D90" s="95"/>
      <c r="E90" s="96"/>
      <c r="F90" s="98"/>
      <c r="G90" s="74"/>
      <c r="H90" s="74"/>
      <c r="I90" s="74"/>
      <c r="J90" s="90"/>
      <c r="K90" s="90"/>
      <c r="L90" s="90"/>
      <c r="M90" s="90"/>
      <c r="N90" s="90"/>
      <c r="O90" s="93"/>
      <c r="P90" s="80"/>
      <c r="Q90" s="82"/>
      <c r="R90" s="70"/>
      <c r="S90" s="70"/>
      <c r="T90" s="68"/>
    </row>
    <row r="91" spans="2:20" ht="20.25" customHeight="1" x14ac:dyDescent="0.2">
      <c r="B91" s="86"/>
      <c r="C91" s="94"/>
      <c r="D91" s="95"/>
      <c r="E91" s="96"/>
      <c r="F91" s="98"/>
      <c r="G91" s="74"/>
      <c r="H91" s="74"/>
      <c r="I91" s="74"/>
      <c r="J91" s="90"/>
      <c r="K91" s="90"/>
      <c r="L91" s="90"/>
      <c r="M91" s="90"/>
      <c r="N91" s="90"/>
      <c r="O91" s="93"/>
      <c r="P91" s="80"/>
      <c r="Q91" s="82"/>
      <c r="R91" s="70"/>
      <c r="S91" s="70"/>
      <c r="T91" s="68"/>
    </row>
    <row r="92" spans="2:20" ht="20.25" customHeight="1" x14ac:dyDescent="0.2">
      <c r="B92" s="86"/>
      <c r="C92" s="94"/>
      <c r="D92" s="95"/>
      <c r="E92" s="96"/>
      <c r="F92" s="98"/>
      <c r="G92" s="74"/>
      <c r="H92" s="74"/>
      <c r="I92" s="74"/>
      <c r="J92" s="90"/>
      <c r="K92" s="90"/>
      <c r="L92" s="90"/>
      <c r="M92" s="90"/>
      <c r="N92" s="90"/>
      <c r="O92" s="93"/>
      <c r="P92" s="80"/>
      <c r="Q92" s="82"/>
      <c r="R92" s="70"/>
      <c r="S92" s="70"/>
      <c r="T92" s="68"/>
    </row>
    <row r="93" spans="2:20" ht="20.25" customHeight="1" x14ac:dyDescent="0.2">
      <c r="B93" s="85" t="s">
        <v>154</v>
      </c>
      <c r="C93" s="94" t="s">
        <v>38</v>
      </c>
      <c r="D93" s="95"/>
      <c r="E93" s="96" t="s">
        <v>32</v>
      </c>
      <c r="F93" s="88">
        <v>78</v>
      </c>
      <c r="G93" s="89">
        <v>623</v>
      </c>
      <c r="H93" s="89">
        <v>542</v>
      </c>
      <c r="I93" s="89">
        <v>451</v>
      </c>
      <c r="J93" s="73"/>
      <c r="K93" s="73"/>
      <c r="L93" s="73"/>
      <c r="M93" s="73"/>
      <c r="N93" s="73"/>
      <c r="O93" s="76"/>
      <c r="P93" s="79">
        <f>SUM(F93:O97)</f>
        <v>1694</v>
      </c>
      <c r="Q93" s="82">
        <v>21.5</v>
      </c>
      <c r="R93" s="70">
        <f>Q93*P93</f>
        <v>36421</v>
      </c>
      <c r="S93" s="70">
        <v>42.95</v>
      </c>
      <c r="T93" s="68">
        <f>S93*P93</f>
        <v>72757.3</v>
      </c>
    </row>
    <row r="94" spans="2:20" ht="20.25" customHeight="1" x14ac:dyDescent="0.2">
      <c r="B94" s="86"/>
      <c r="C94" s="94"/>
      <c r="D94" s="95"/>
      <c r="E94" s="96"/>
      <c r="F94" s="86"/>
      <c r="G94" s="90"/>
      <c r="H94" s="90"/>
      <c r="I94" s="90"/>
      <c r="J94" s="74"/>
      <c r="K94" s="74"/>
      <c r="L94" s="74"/>
      <c r="M94" s="74"/>
      <c r="N94" s="74"/>
      <c r="O94" s="77"/>
      <c r="P94" s="80"/>
      <c r="Q94" s="82"/>
      <c r="R94" s="70"/>
      <c r="S94" s="70"/>
      <c r="T94" s="68"/>
    </row>
    <row r="95" spans="2:20" ht="20.25" customHeight="1" x14ac:dyDescent="0.2">
      <c r="B95" s="86"/>
      <c r="C95" s="94"/>
      <c r="D95" s="95"/>
      <c r="E95" s="96"/>
      <c r="F95" s="86"/>
      <c r="G95" s="90"/>
      <c r="H95" s="90"/>
      <c r="I95" s="90"/>
      <c r="J95" s="74"/>
      <c r="K95" s="74"/>
      <c r="L95" s="74"/>
      <c r="M95" s="74"/>
      <c r="N95" s="74"/>
      <c r="O95" s="77"/>
      <c r="P95" s="80"/>
      <c r="Q95" s="82"/>
      <c r="R95" s="70"/>
      <c r="S95" s="70"/>
      <c r="T95" s="68"/>
    </row>
    <row r="96" spans="2:20" ht="20.25" customHeight="1" x14ac:dyDescent="0.2">
      <c r="B96" s="86"/>
      <c r="C96" s="94"/>
      <c r="D96" s="95"/>
      <c r="E96" s="96"/>
      <c r="F96" s="86"/>
      <c r="G96" s="90"/>
      <c r="H96" s="90"/>
      <c r="I96" s="90"/>
      <c r="J96" s="74"/>
      <c r="K96" s="74"/>
      <c r="L96" s="74"/>
      <c r="M96" s="74"/>
      <c r="N96" s="74"/>
      <c r="O96" s="77"/>
      <c r="P96" s="80"/>
      <c r="Q96" s="82"/>
      <c r="R96" s="70"/>
      <c r="S96" s="70"/>
      <c r="T96" s="68"/>
    </row>
    <row r="97" spans="2:20" ht="20.25" customHeight="1" x14ac:dyDescent="0.2">
      <c r="B97" s="86"/>
      <c r="C97" s="94"/>
      <c r="D97" s="95"/>
      <c r="E97" s="96"/>
      <c r="F97" s="86"/>
      <c r="G97" s="90"/>
      <c r="H97" s="90"/>
      <c r="I97" s="90"/>
      <c r="J97" s="74"/>
      <c r="K97" s="74"/>
      <c r="L97" s="74"/>
      <c r="M97" s="74"/>
      <c r="N97" s="74"/>
      <c r="O97" s="77"/>
      <c r="P97" s="80"/>
      <c r="Q97" s="82"/>
      <c r="R97" s="70"/>
      <c r="S97" s="70"/>
      <c r="T97" s="68"/>
    </row>
    <row r="98" spans="2:20" ht="20.25" customHeight="1" x14ac:dyDescent="0.2">
      <c r="B98" s="85" t="s">
        <v>155</v>
      </c>
      <c r="C98" s="94"/>
      <c r="D98" s="95"/>
      <c r="E98" s="96"/>
      <c r="F98" s="97"/>
      <c r="G98" s="73"/>
      <c r="H98" s="73"/>
      <c r="I98" s="73"/>
      <c r="J98" s="89">
        <v>252</v>
      </c>
      <c r="K98" s="89">
        <v>59</v>
      </c>
      <c r="L98" s="89">
        <v>164</v>
      </c>
      <c r="M98" s="89">
        <v>68</v>
      </c>
      <c r="N98" s="89">
        <v>98</v>
      </c>
      <c r="O98" s="92">
        <v>42</v>
      </c>
      <c r="P98" s="79">
        <f>SUM(F98:O102)</f>
        <v>683</v>
      </c>
      <c r="Q98" s="82">
        <v>22.95</v>
      </c>
      <c r="R98" s="70">
        <f>Q98*P98</f>
        <v>15674.85</v>
      </c>
      <c r="S98" s="70">
        <v>45.95</v>
      </c>
      <c r="T98" s="68">
        <f>S98*P98</f>
        <v>31383.850000000002</v>
      </c>
    </row>
    <row r="99" spans="2:20" ht="20.25" customHeight="1" x14ac:dyDescent="0.2">
      <c r="B99" s="86"/>
      <c r="C99" s="94"/>
      <c r="D99" s="95"/>
      <c r="E99" s="96"/>
      <c r="F99" s="98"/>
      <c r="G99" s="74"/>
      <c r="H99" s="74"/>
      <c r="I99" s="74"/>
      <c r="J99" s="90"/>
      <c r="K99" s="90"/>
      <c r="L99" s="90"/>
      <c r="M99" s="90"/>
      <c r="N99" s="90"/>
      <c r="O99" s="93"/>
      <c r="P99" s="80"/>
      <c r="Q99" s="82"/>
      <c r="R99" s="70"/>
      <c r="S99" s="70"/>
      <c r="T99" s="68"/>
    </row>
    <row r="100" spans="2:20" ht="20.25" customHeight="1" x14ac:dyDescent="0.2">
      <c r="B100" s="86"/>
      <c r="C100" s="94"/>
      <c r="D100" s="95"/>
      <c r="E100" s="96"/>
      <c r="F100" s="98"/>
      <c r="G100" s="74"/>
      <c r="H100" s="74"/>
      <c r="I100" s="74"/>
      <c r="J100" s="90"/>
      <c r="K100" s="90"/>
      <c r="L100" s="90"/>
      <c r="M100" s="90"/>
      <c r="N100" s="90"/>
      <c r="O100" s="93"/>
      <c r="P100" s="80"/>
      <c r="Q100" s="82"/>
      <c r="R100" s="70"/>
      <c r="S100" s="70"/>
      <c r="T100" s="68"/>
    </row>
    <row r="101" spans="2:20" ht="20.25" customHeight="1" x14ac:dyDescent="0.2">
      <c r="B101" s="86"/>
      <c r="C101" s="94"/>
      <c r="D101" s="95"/>
      <c r="E101" s="96"/>
      <c r="F101" s="98"/>
      <c r="G101" s="74"/>
      <c r="H101" s="74"/>
      <c r="I101" s="74"/>
      <c r="J101" s="90"/>
      <c r="K101" s="90"/>
      <c r="L101" s="90"/>
      <c r="M101" s="90"/>
      <c r="N101" s="90"/>
      <c r="O101" s="93"/>
      <c r="P101" s="80"/>
      <c r="Q101" s="82"/>
      <c r="R101" s="70"/>
      <c r="S101" s="70"/>
      <c r="T101" s="68"/>
    </row>
    <row r="102" spans="2:20" ht="20.25" customHeight="1" x14ac:dyDescent="0.2">
      <c r="B102" s="86"/>
      <c r="C102" s="94"/>
      <c r="D102" s="95"/>
      <c r="E102" s="96"/>
      <c r="F102" s="98"/>
      <c r="G102" s="74"/>
      <c r="H102" s="74"/>
      <c r="I102" s="74"/>
      <c r="J102" s="90"/>
      <c r="K102" s="90"/>
      <c r="L102" s="90"/>
      <c r="M102" s="90"/>
      <c r="N102" s="90"/>
      <c r="O102" s="93"/>
      <c r="P102" s="80"/>
      <c r="Q102" s="82"/>
      <c r="R102" s="70"/>
      <c r="S102" s="70"/>
      <c r="T102" s="68"/>
    </row>
    <row r="103" spans="2:20" ht="20.25" customHeight="1" x14ac:dyDescent="0.2">
      <c r="B103" s="85" t="s">
        <v>156</v>
      </c>
      <c r="C103" s="94" t="s">
        <v>39</v>
      </c>
      <c r="D103" s="95"/>
      <c r="E103" s="96" t="s">
        <v>32</v>
      </c>
      <c r="F103" s="88">
        <v>69</v>
      </c>
      <c r="G103" s="89">
        <v>274</v>
      </c>
      <c r="H103" s="89">
        <v>253</v>
      </c>
      <c r="I103" s="89">
        <v>209</v>
      </c>
      <c r="J103" s="73"/>
      <c r="K103" s="73"/>
      <c r="L103" s="73"/>
      <c r="M103" s="73"/>
      <c r="N103" s="73"/>
      <c r="O103" s="76"/>
      <c r="P103" s="79">
        <f>SUM(F103:O107)</f>
        <v>805</v>
      </c>
      <c r="Q103" s="82">
        <v>21.5</v>
      </c>
      <c r="R103" s="70">
        <f>Q103*P103</f>
        <v>17307.5</v>
      </c>
      <c r="S103" s="70">
        <v>42.95</v>
      </c>
      <c r="T103" s="68">
        <f>S103*P103</f>
        <v>34574.75</v>
      </c>
    </row>
    <row r="104" spans="2:20" ht="20.25" customHeight="1" x14ac:dyDescent="0.2">
      <c r="B104" s="86"/>
      <c r="C104" s="94"/>
      <c r="D104" s="95"/>
      <c r="E104" s="96"/>
      <c r="F104" s="86"/>
      <c r="G104" s="90"/>
      <c r="H104" s="90"/>
      <c r="I104" s="90"/>
      <c r="J104" s="74"/>
      <c r="K104" s="74"/>
      <c r="L104" s="74"/>
      <c r="M104" s="74"/>
      <c r="N104" s="74"/>
      <c r="O104" s="77"/>
      <c r="P104" s="80"/>
      <c r="Q104" s="82"/>
      <c r="R104" s="70"/>
      <c r="S104" s="70"/>
      <c r="T104" s="68"/>
    </row>
    <row r="105" spans="2:20" ht="20.25" customHeight="1" x14ac:dyDescent="0.2">
      <c r="B105" s="86"/>
      <c r="C105" s="94"/>
      <c r="D105" s="95"/>
      <c r="E105" s="96"/>
      <c r="F105" s="86"/>
      <c r="G105" s="90"/>
      <c r="H105" s="90"/>
      <c r="I105" s="90"/>
      <c r="J105" s="74"/>
      <c r="K105" s="74"/>
      <c r="L105" s="74"/>
      <c r="M105" s="74"/>
      <c r="N105" s="74"/>
      <c r="O105" s="77"/>
      <c r="P105" s="80"/>
      <c r="Q105" s="82"/>
      <c r="R105" s="70"/>
      <c r="S105" s="70"/>
      <c r="T105" s="68"/>
    </row>
    <row r="106" spans="2:20" ht="20.25" customHeight="1" x14ac:dyDescent="0.2">
      <c r="B106" s="86"/>
      <c r="C106" s="94"/>
      <c r="D106" s="95"/>
      <c r="E106" s="96"/>
      <c r="F106" s="86"/>
      <c r="G106" s="90"/>
      <c r="H106" s="90"/>
      <c r="I106" s="90"/>
      <c r="J106" s="74"/>
      <c r="K106" s="74"/>
      <c r="L106" s="74"/>
      <c r="M106" s="74"/>
      <c r="N106" s="74"/>
      <c r="O106" s="77"/>
      <c r="P106" s="80"/>
      <c r="Q106" s="82"/>
      <c r="R106" s="70"/>
      <c r="S106" s="70"/>
      <c r="T106" s="68"/>
    </row>
    <row r="107" spans="2:20" ht="20.25" customHeight="1" x14ac:dyDescent="0.2">
      <c r="B107" s="86"/>
      <c r="C107" s="94"/>
      <c r="D107" s="95"/>
      <c r="E107" s="96"/>
      <c r="F107" s="86"/>
      <c r="G107" s="90"/>
      <c r="H107" s="90"/>
      <c r="I107" s="90"/>
      <c r="J107" s="74"/>
      <c r="K107" s="74"/>
      <c r="L107" s="74"/>
      <c r="M107" s="74"/>
      <c r="N107" s="74"/>
      <c r="O107" s="77"/>
      <c r="P107" s="80"/>
      <c r="Q107" s="82"/>
      <c r="R107" s="70"/>
      <c r="S107" s="70"/>
      <c r="T107" s="68"/>
    </row>
    <row r="108" spans="2:20" ht="20.25" customHeight="1" x14ac:dyDescent="0.2">
      <c r="B108" s="85" t="s">
        <v>157</v>
      </c>
      <c r="C108" s="94"/>
      <c r="D108" s="95"/>
      <c r="E108" s="96"/>
      <c r="F108" s="97"/>
      <c r="G108" s="73"/>
      <c r="H108" s="73"/>
      <c r="I108" s="73"/>
      <c r="J108" s="89">
        <v>168</v>
      </c>
      <c r="K108" s="89">
        <v>172</v>
      </c>
      <c r="L108" s="89">
        <v>333</v>
      </c>
      <c r="M108" s="89">
        <v>190</v>
      </c>
      <c r="N108" s="89">
        <v>109</v>
      </c>
      <c r="O108" s="92">
        <v>42</v>
      </c>
      <c r="P108" s="79">
        <f>SUM(F108:O112)</f>
        <v>1014</v>
      </c>
      <c r="Q108" s="82">
        <v>22.95</v>
      </c>
      <c r="R108" s="70">
        <f>Q108*P108</f>
        <v>23271.3</v>
      </c>
      <c r="S108" s="70">
        <v>45.95</v>
      </c>
      <c r="T108" s="68">
        <f>S108*P108</f>
        <v>46593.3</v>
      </c>
    </row>
    <row r="109" spans="2:20" ht="20.25" customHeight="1" x14ac:dyDescent="0.2">
      <c r="B109" s="86"/>
      <c r="C109" s="94"/>
      <c r="D109" s="95"/>
      <c r="E109" s="96"/>
      <c r="F109" s="98"/>
      <c r="G109" s="74"/>
      <c r="H109" s="74"/>
      <c r="I109" s="74"/>
      <c r="J109" s="90"/>
      <c r="K109" s="90"/>
      <c r="L109" s="90"/>
      <c r="M109" s="90"/>
      <c r="N109" s="90"/>
      <c r="O109" s="93"/>
      <c r="P109" s="80"/>
      <c r="Q109" s="82"/>
      <c r="R109" s="70"/>
      <c r="S109" s="70"/>
      <c r="T109" s="68"/>
    </row>
    <row r="110" spans="2:20" ht="20.25" customHeight="1" x14ac:dyDescent="0.2">
      <c r="B110" s="86"/>
      <c r="C110" s="94"/>
      <c r="D110" s="95"/>
      <c r="E110" s="96"/>
      <c r="F110" s="98"/>
      <c r="G110" s="74"/>
      <c r="H110" s="74"/>
      <c r="I110" s="74"/>
      <c r="J110" s="90"/>
      <c r="K110" s="90"/>
      <c r="L110" s="90"/>
      <c r="M110" s="90"/>
      <c r="N110" s="90"/>
      <c r="O110" s="93"/>
      <c r="P110" s="80"/>
      <c r="Q110" s="82"/>
      <c r="R110" s="70"/>
      <c r="S110" s="70"/>
      <c r="T110" s="68"/>
    </row>
    <row r="111" spans="2:20" ht="20.25" customHeight="1" x14ac:dyDescent="0.2">
      <c r="B111" s="86"/>
      <c r="C111" s="94"/>
      <c r="D111" s="95"/>
      <c r="E111" s="96"/>
      <c r="F111" s="98"/>
      <c r="G111" s="74"/>
      <c r="H111" s="74"/>
      <c r="I111" s="74"/>
      <c r="J111" s="90"/>
      <c r="K111" s="90"/>
      <c r="L111" s="90"/>
      <c r="M111" s="90"/>
      <c r="N111" s="90"/>
      <c r="O111" s="93"/>
      <c r="P111" s="80"/>
      <c r="Q111" s="82"/>
      <c r="R111" s="70"/>
      <c r="S111" s="70"/>
      <c r="T111" s="68"/>
    </row>
    <row r="112" spans="2:20" ht="20.25" customHeight="1" x14ac:dyDescent="0.2">
      <c r="B112" s="86"/>
      <c r="C112" s="94"/>
      <c r="D112" s="95"/>
      <c r="E112" s="96"/>
      <c r="F112" s="98"/>
      <c r="G112" s="74"/>
      <c r="H112" s="74"/>
      <c r="I112" s="74"/>
      <c r="J112" s="90"/>
      <c r="K112" s="90"/>
      <c r="L112" s="90"/>
      <c r="M112" s="90"/>
      <c r="N112" s="90"/>
      <c r="O112" s="93"/>
      <c r="P112" s="80"/>
      <c r="Q112" s="82"/>
      <c r="R112" s="70"/>
      <c r="S112" s="70"/>
      <c r="T112" s="68"/>
    </row>
    <row r="113" spans="2:20" ht="20.25" customHeight="1" x14ac:dyDescent="0.2">
      <c r="B113" s="85" t="s">
        <v>158</v>
      </c>
      <c r="C113" s="94" t="s">
        <v>41</v>
      </c>
      <c r="D113" s="95"/>
      <c r="E113" s="96" t="s">
        <v>32</v>
      </c>
      <c r="F113" s="88">
        <v>47</v>
      </c>
      <c r="G113" s="89">
        <v>292</v>
      </c>
      <c r="H113" s="89">
        <v>330</v>
      </c>
      <c r="I113" s="89">
        <v>334</v>
      </c>
      <c r="J113" s="73"/>
      <c r="K113" s="73"/>
      <c r="L113" s="73"/>
      <c r="M113" s="73"/>
      <c r="N113" s="73"/>
      <c r="O113" s="76"/>
      <c r="P113" s="79">
        <f>SUM(F113:O117)</f>
        <v>1003</v>
      </c>
      <c r="Q113" s="82">
        <v>21.5</v>
      </c>
      <c r="R113" s="70">
        <f>Q113*P113</f>
        <v>21564.5</v>
      </c>
      <c r="S113" s="70">
        <v>42.95</v>
      </c>
      <c r="T113" s="68">
        <f>S113*P113</f>
        <v>43078.850000000006</v>
      </c>
    </row>
    <row r="114" spans="2:20" ht="20.25" customHeight="1" x14ac:dyDescent="0.2">
      <c r="B114" s="86"/>
      <c r="C114" s="94"/>
      <c r="D114" s="95"/>
      <c r="E114" s="96"/>
      <c r="F114" s="86"/>
      <c r="G114" s="90"/>
      <c r="H114" s="90"/>
      <c r="I114" s="90"/>
      <c r="J114" s="74"/>
      <c r="K114" s="74"/>
      <c r="L114" s="74"/>
      <c r="M114" s="74"/>
      <c r="N114" s="74"/>
      <c r="O114" s="77"/>
      <c r="P114" s="80"/>
      <c r="Q114" s="82"/>
      <c r="R114" s="70"/>
      <c r="S114" s="70"/>
      <c r="T114" s="68"/>
    </row>
    <row r="115" spans="2:20" ht="20.25" customHeight="1" x14ac:dyDescent="0.2">
      <c r="B115" s="86"/>
      <c r="C115" s="94"/>
      <c r="D115" s="95"/>
      <c r="E115" s="96"/>
      <c r="F115" s="86"/>
      <c r="G115" s="90"/>
      <c r="H115" s="90"/>
      <c r="I115" s="90"/>
      <c r="J115" s="74"/>
      <c r="K115" s="74"/>
      <c r="L115" s="74"/>
      <c r="M115" s="74"/>
      <c r="N115" s="74"/>
      <c r="O115" s="77"/>
      <c r="P115" s="80"/>
      <c r="Q115" s="82"/>
      <c r="R115" s="70"/>
      <c r="S115" s="70"/>
      <c r="T115" s="68"/>
    </row>
    <row r="116" spans="2:20" ht="20.25" customHeight="1" x14ac:dyDescent="0.2">
      <c r="B116" s="86"/>
      <c r="C116" s="94"/>
      <c r="D116" s="95"/>
      <c r="E116" s="96"/>
      <c r="F116" s="86"/>
      <c r="G116" s="90"/>
      <c r="H116" s="90"/>
      <c r="I116" s="90"/>
      <c r="J116" s="74"/>
      <c r="K116" s="74"/>
      <c r="L116" s="74"/>
      <c r="M116" s="74"/>
      <c r="N116" s="74"/>
      <c r="O116" s="77"/>
      <c r="P116" s="80"/>
      <c r="Q116" s="82"/>
      <c r="R116" s="70"/>
      <c r="S116" s="70"/>
      <c r="T116" s="68"/>
    </row>
    <row r="117" spans="2:20" ht="20.25" customHeight="1" x14ac:dyDescent="0.2">
      <c r="B117" s="86"/>
      <c r="C117" s="94"/>
      <c r="D117" s="95"/>
      <c r="E117" s="96"/>
      <c r="F117" s="86"/>
      <c r="G117" s="90"/>
      <c r="H117" s="90"/>
      <c r="I117" s="90"/>
      <c r="J117" s="74"/>
      <c r="K117" s="74"/>
      <c r="L117" s="74"/>
      <c r="M117" s="74"/>
      <c r="N117" s="74"/>
      <c r="O117" s="77"/>
      <c r="P117" s="80"/>
      <c r="Q117" s="82"/>
      <c r="R117" s="70"/>
      <c r="S117" s="70"/>
      <c r="T117" s="68"/>
    </row>
    <row r="118" spans="2:20" ht="20.25" customHeight="1" x14ac:dyDescent="0.2">
      <c r="B118" s="85" t="s">
        <v>159</v>
      </c>
      <c r="C118" s="94"/>
      <c r="D118" s="95"/>
      <c r="E118" s="96"/>
      <c r="F118" s="97"/>
      <c r="G118" s="73"/>
      <c r="H118" s="73"/>
      <c r="I118" s="73"/>
      <c r="J118" s="89">
        <v>423</v>
      </c>
      <c r="K118" s="89">
        <v>224</v>
      </c>
      <c r="L118" s="89">
        <v>272</v>
      </c>
      <c r="M118" s="89">
        <v>101</v>
      </c>
      <c r="N118" s="89">
        <v>84</v>
      </c>
      <c r="O118" s="92">
        <v>32</v>
      </c>
      <c r="P118" s="79">
        <f>SUM(F118:O122)</f>
        <v>1136</v>
      </c>
      <c r="Q118" s="82">
        <v>22.95</v>
      </c>
      <c r="R118" s="70">
        <f>Q118*P118</f>
        <v>26071.200000000001</v>
      </c>
      <c r="S118" s="70">
        <v>45.95</v>
      </c>
      <c r="T118" s="68">
        <f>S118*P118</f>
        <v>52199.200000000004</v>
      </c>
    </row>
    <row r="119" spans="2:20" ht="20.25" customHeight="1" x14ac:dyDescent="0.2">
      <c r="B119" s="86"/>
      <c r="C119" s="94"/>
      <c r="D119" s="95"/>
      <c r="E119" s="96"/>
      <c r="F119" s="98"/>
      <c r="G119" s="74"/>
      <c r="H119" s="74"/>
      <c r="I119" s="74"/>
      <c r="J119" s="90"/>
      <c r="K119" s="90"/>
      <c r="L119" s="90"/>
      <c r="M119" s="90"/>
      <c r="N119" s="90"/>
      <c r="O119" s="93"/>
      <c r="P119" s="80"/>
      <c r="Q119" s="82"/>
      <c r="R119" s="70"/>
      <c r="S119" s="70"/>
      <c r="T119" s="68"/>
    </row>
    <row r="120" spans="2:20" ht="20.25" customHeight="1" x14ac:dyDescent="0.2">
      <c r="B120" s="86"/>
      <c r="C120" s="94"/>
      <c r="D120" s="95"/>
      <c r="E120" s="96"/>
      <c r="F120" s="98"/>
      <c r="G120" s="74"/>
      <c r="H120" s="74"/>
      <c r="I120" s="74"/>
      <c r="J120" s="90"/>
      <c r="K120" s="90"/>
      <c r="L120" s="90"/>
      <c r="M120" s="90"/>
      <c r="N120" s="90"/>
      <c r="O120" s="93"/>
      <c r="P120" s="80"/>
      <c r="Q120" s="82"/>
      <c r="R120" s="70"/>
      <c r="S120" s="70"/>
      <c r="T120" s="68"/>
    </row>
    <row r="121" spans="2:20" ht="20.25" customHeight="1" x14ac:dyDescent="0.2">
      <c r="B121" s="86"/>
      <c r="C121" s="94"/>
      <c r="D121" s="95"/>
      <c r="E121" s="96"/>
      <c r="F121" s="98"/>
      <c r="G121" s="74"/>
      <c r="H121" s="74"/>
      <c r="I121" s="74"/>
      <c r="J121" s="90"/>
      <c r="K121" s="90"/>
      <c r="L121" s="90"/>
      <c r="M121" s="90"/>
      <c r="N121" s="90"/>
      <c r="O121" s="93"/>
      <c r="P121" s="80"/>
      <c r="Q121" s="82"/>
      <c r="R121" s="70"/>
      <c r="S121" s="70"/>
      <c r="T121" s="68"/>
    </row>
    <row r="122" spans="2:20" ht="20.25" customHeight="1" x14ac:dyDescent="0.2">
      <c r="B122" s="86"/>
      <c r="C122" s="94"/>
      <c r="D122" s="95"/>
      <c r="E122" s="96"/>
      <c r="F122" s="98"/>
      <c r="G122" s="74"/>
      <c r="H122" s="74"/>
      <c r="I122" s="74"/>
      <c r="J122" s="90"/>
      <c r="K122" s="90"/>
      <c r="L122" s="90"/>
      <c r="M122" s="90"/>
      <c r="N122" s="90"/>
      <c r="O122" s="93"/>
      <c r="P122" s="80"/>
      <c r="Q122" s="82"/>
      <c r="R122" s="70"/>
      <c r="S122" s="70"/>
      <c r="T122" s="68"/>
    </row>
    <row r="123" spans="2:20" ht="20.25" customHeight="1" x14ac:dyDescent="0.2">
      <c r="B123" s="85" t="s">
        <v>160</v>
      </c>
      <c r="C123" s="94" t="s">
        <v>132</v>
      </c>
      <c r="D123" s="95"/>
      <c r="E123" s="96" t="s">
        <v>31</v>
      </c>
      <c r="F123" s="88">
        <v>6</v>
      </c>
      <c r="G123" s="89">
        <v>176</v>
      </c>
      <c r="H123" s="89">
        <v>256</v>
      </c>
      <c r="I123" s="89">
        <v>278</v>
      </c>
      <c r="J123" s="73"/>
      <c r="K123" s="73"/>
      <c r="L123" s="73"/>
      <c r="M123" s="73"/>
      <c r="N123" s="73"/>
      <c r="O123" s="76"/>
      <c r="P123" s="79">
        <f>SUM(F123:I127)</f>
        <v>716</v>
      </c>
      <c r="Q123" s="82">
        <v>17.5</v>
      </c>
      <c r="R123" s="70">
        <f>Q123*P123</f>
        <v>12530</v>
      </c>
      <c r="S123" s="70">
        <v>34.950000000000003</v>
      </c>
      <c r="T123" s="68">
        <f>S123*P123</f>
        <v>25024.2</v>
      </c>
    </row>
    <row r="124" spans="2:20" ht="20.25" customHeight="1" x14ac:dyDescent="0.2">
      <c r="B124" s="86"/>
      <c r="C124" s="94"/>
      <c r="D124" s="95"/>
      <c r="E124" s="96"/>
      <c r="F124" s="86"/>
      <c r="G124" s="90"/>
      <c r="H124" s="90"/>
      <c r="I124" s="90"/>
      <c r="J124" s="74"/>
      <c r="K124" s="74"/>
      <c r="L124" s="74"/>
      <c r="M124" s="74"/>
      <c r="N124" s="74"/>
      <c r="O124" s="77"/>
      <c r="P124" s="80"/>
      <c r="Q124" s="82"/>
      <c r="R124" s="70"/>
      <c r="S124" s="70"/>
      <c r="T124" s="68"/>
    </row>
    <row r="125" spans="2:20" ht="20.25" customHeight="1" x14ac:dyDescent="0.2">
      <c r="B125" s="86"/>
      <c r="C125" s="94"/>
      <c r="D125" s="95"/>
      <c r="E125" s="96"/>
      <c r="F125" s="86"/>
      <c r="G125" s="90"/>
      <c r="H125" s="90"/>
      <c r="I125" s="90"/>
      <c r="J125" s="74"/>
      <c r="K125" s="74"/>
      <c r="L125" s="74"/>
      <c r="M125" s="74"/>
      <c r="N125" s="74"/>
      <c r="O125" s="77"/>
      <c r="P125" s="80"/>
      <c r="Q125" s="82"/>
      <c r="R125" s="70"/>
      <c r="S125" s="70"/>
      <c r="T125" s="68"/>
    </row>
    <row r="126" spans="2:20" ht="20.25" customHeight="1" x14ac:dyDescent="0.2">
      <c r="B126" s="86"/>
      <c r="C126" s="94"/>
      <c r="D126" s="95"/>
      <c r="E126" s="96"/>
      <c r="F126" s="86"/>
      <c r="G126" s="90"/>
      <c r="H126" s="90"/>
      <c r="I126" s="90"/>
      <c r="J126" s="74"/>
      <c r="K126" s="74"/>
      <c r="L126" s="74"/>
      <c r="M126" s="74"/>
      <c r="N126" s="74"/>
      <c r="O126" s="77"/>
      <c r="P126" s="80"/>
      <c r="Q126" s="82"/>
      <c r="R126" s="70"/>
      <c r="S126" s="70"/>
      <c r="T126" s="68"/>
    </row>
    <row r="127" spans="2:20" ht="20.25" customHeight="1" x14ac:dyDescent="0.2">
      <c r="B127" s="86"/>
      <c r="C127" s="94"/>
      <c r="D127" s="95"/>
      <c r="E127" s="96"/>
      <c r="F127" s="86"/>
      <c r="G127" s="90"/>
      <c r="H127" s="90"/>
      <c r="I127" s="90"/>
      <c r="J127" s="74"/>
      <c r="K127" s="74"/>
      <c r="L127" s="74"/>
      <c r="M127" s="74"/>
      <c r="N127" s="74"/>
      <c r="O127" s="77"/>
      <c r="P127" s="80"/>
      <c r="Q127" s="82"/>
      <c r="R127" s="70"/>
      <c r="S127" s="70"/>
      <c r="T127" s="68"/>
    </row>
    <row r="128" spans="2:20" ht="20.25" customHeight="1" x14ac:dyDescent="0.2">
      <c r="B128" s="85" t="s">
        <v>161</v>
      </c>
      <c r="C128" s="94"/>
      <c r="D128" s="95"/>
      <c r="E128" s="96"/>
      <c r="F128" s="97"/>
      <c r="G128" s="73"/>
      <c r="H128" s="73"/>
      <c r="I128" s="73"/>
      <c r="J128" s="89">
        <v>168</v>
      </c>
      <c r="K128" s="89"/>
      <c r="L128" s="89">
        <v>355</v>
      </c>
      <c r="M128" s="89">
        <v>245</v>
      </c>
      <c r="N128" s="89">
        <v>207</v>
      </c>
      <c r="O128" s="92">
        <v>80</v>
      </c>
      <c r="P128" s="79">
        <f>SUM(J128:O132)</f>
        <v>1055</v>
      </c>
      <c r="Q128" s="82">
        <v>18.95</v>
      </c>
      <c r="R128" s="70">
        <f>Q128*P128</f>
        <v>19992.25</v>
      </c>
      <c r="S128" s="70">
        <v>37.97</v>
      </c>
      <c r="T128" s="68">
        <f>S128*P128</f>
        <v>40058.35</v>
      </c>
    </row>
    <row r="129" spans="2:20" ht="20.25" customHeight="1" x14ac:dyDescent="0.2">
      <c r="B129" s="86"/>
      <c r="C129" s="94"/>
      <c r="D129" s="95"/>
      <c r="E129" s="96"/>
      <c r="F129" s="98"/>
      <c r="G129" s="74"/>
      <c r="H129" s="74"/>
      <c r="I129" s="74"/>
      <c r="J129" s="90"/>
      <c r="K129" s="90"/>
      <c r="L129" s="90"/>
      <c r="M129" s="90"/>
      <c r="N129" s="90"/>
      <c r="O129" s="93"/>
      <c r="P129" s="80"/>
      <c r="Q129" s="82"/>
      <c r="R129" s="70"/>
      <c r="S129" s="70"/>
      <c r="T129" s="68"/>
    </row>
    <row r="130" spans="2:20" ht="20.25" customHeight="1" x14ac:dyDescent="0.2">
      <c r="B130" s="86"/>
      <c r="C130" s="94"/>
      <c r="D130" s="95"/>
      <c r="E130" s="96"/>
      <c r="F130" s="98"/>
      <c r="G130" s="74"/>
      <c r="H130" s="74"/>
      <c r="I130" s="74"/>
      <c r="J130" s="90"/>
      <c r="K130" s="90"/>
      <c r="L130" s="90"/>
      <c r="M130" s="90"/>
      <c r="N130" s="90"/>
      <c r="O130" s="93"/>
      <c r="P130" s="80"/>
      <c r="Q130" s="82"/>
      <c r="R130" s="70"/>
      <c r="S130" s="70"/>
      <c r="T130" s="68"/>
    </row>
    <row r="131" spans="2:20" ht="20.25" customHeight="1" x14ac:dyDescent="0.2">
      <c r="B131" s="86"/>
      <c r="C131" s="94"/>
      <c r="D131" s="95"/>
      <c r="E131" s="96"/>
      <c r="F131" s="98"/>
      <c r="G131" s="74"/>
      <c r="H131" s="74"/>
      <c r="I131" s="74"/>
      <c r="J131" s="90"/>
      <c r="K131" s="90"/>
      <c r="L131" s="90"/>
      <c r="M131" s="90"/>
      <c r="N131" s="90"/>
      <c r="O131" s="93"/>
      <c r="P131" s="80"/>
      <c r="Q131" s="82"/>
      <c r="R131" s="70"/>
      <c r="S131" s="70"/>
      <c r="T131" s="68"/>
    </row>
    <row r="132" spans="2:20" ht="20.25" customHeight="1" x14ac:dyDescent="0.2">
      <c r="B132" s="86"/>
      <c r="C132" s="94"/>
      <c r="D132" s="95"/>
      <c r="E132" s="96"/>
      <c r="F132" s="98"/>
      <c r="G132" s="74"/>
      <c r="H132" s="74"/>
      <c r="I132" s="74"/>
      <c r="J132" s="90"/>
      <c r="K132" s="90"/>
      <c r="L132" s="90"/>
      <c r="M132" s="90"/>
      <c r="N132" s="90"/>
      <c r="O132" s="93"/>
      <c r="P132" s="80"/>
      <c r="Q132" s="82"/>
      <c r="R132" s="70"/>
      <c r="S132" s="70"/>
      <c r="T132" s="68"/>
    </row>
    <row r="133" spans="2:20" ht="20.25" customHeight="1" x14ac:dyDescent="0.2">
      <c r="B133" s="85" t="s">
        <v>163</v>
      </c>
      <c r="C133" s="94" t="s">
        <v>135</v>
      </c>
      <c r="D133" s="95"/>
      <c r="E133" s="96" t="s">
        <v>31</v>
      </c>
      <c r="F133" s="88">
        <v>25</v>
      </c>
      <c r="G133" s="89">
        <v>63</v>
      </c>
      <c r="H133" s="89">
        <v>74</v>
      </c>
      <c r="I133" s="89">
        <v>155</v>
      </c>
      <c r="J133" s="73"/>
      <c r="K133" s="73"/>
      <c r="L133" s="73"/>
      <c r="M133" s="73"/>
      <c r="N133" s="73"/>
      <c r="O133" s="76"/>
      <c r="P133" s="79">
        <f>SUM(F133:I137)</f>
        <v>317</v>
      </c>
      <c r="Q133" s="82">
        <v>17.5</v>
      </c>
      <c r="R133" s="70">
        <f>Q133*P133</f>
        <v>5547.5</v>
      </c>
      <c r="S133" s="70">
        <v>34.950000000000003</v>
      </c>
      <c r="T133" s="68">
        <f>S133*P133</f>
        <v>11079.150000000001</v>
      </c>
    </row>
    <row r="134" spans="2:20" ht="20.25" customHeight="1" x14ac:dyDescent="0.2">
      <c r="B134" s="86"/>
      <c r="C134" s="94"/>
      <c r="D134" s="95"/>
      <c r="E134" s="96"/>
      <c r="F134" s="86"/>
      <c r="G134" s="90"/>
      <c r="H134" s="90"/>
      <c r="I134" s="90"/>
      <c r="J134" s="74"/>
      <c r="K134" s="74"/>
      <c r="L134" s="74"/>
      <c r="M134" s="74"/>
      <c r="N134" s="74"/>
      <c r="O134" s="77"/>
      <c r="P134" s="80"/>
      <c r="Q134" s="82"/>
      <c r="R134" s="70"/>
      <c r="S134" s="70"/>
      <c r="T134" s="68"/>
    </row>
    <row r="135" spans="2:20" ht="20.25" customHeight="1" x14ac:dyDescent="0.2">
      <c r="B135" s="86"/>
      <c r="C135" s="94"/>
      <c r="D135" s="95"/>
      <c r="E135" s="96"/>
      <c r="F135" s="86"/>
      <c r="G135" s="90"/>
      <c r="H135" s="90"/>
      <c r="I135" s="90"/>
      <c r="J135" s="74"/>
      <c r="K135" s="74"/>
      <c r="L135" s="74"/>
      <c r="M135" s="74"/>
      <c r="N135" s="74"/>
      <c r="O135" s="77"/>
      <c r="P135" s="80"/>
      <c r="Q135" s="82"/>
      <c r="R135" s="70"/>
      <c r="S135" s="70"/>
      <c r="T135" s="68"/>
    </row>
    <row r="136" spans="2:20" ht="20.25" customHeight="1" x14ac:dyDescent="0.2">
      <c r="B136" s="86"/>
      <c r="C136" s="94"/>
      <c r="D136" s="95"/>
      <c r="E136" s="96"/>
      <c r="F136" s="86"/>
      <c r="G136" s="90"/>
      <c r="H136" s="90"/>
      <c r="I136" s="90"/>
      <c r="J136" s="74"/>
      <c r="K136" s="74"/>
      <c r="L136" s="74"/>
      <c r="M136" s="74"/>
      <c r="N136" s="74"/>
      <c r="O136" s="77"/>
      <c r="P136" s="80"/>
      <c r="Q136" s="82"/>
      <c r="R136" s="70"/>
      <c r="S136" s="70"/>
      <c r="T136" s="68"/>
    </row>
    <row r="137" spans="2:20" ht="20.25" customHeight="1" x14ac:dyDescent="0.2">
      <c r="B137" s="86"/>
      <c r="C137" s="94"/>
      <c r="D137" s="95"/>
      <c r="E137" s="96"/>
      <c r="F137" s="86"/>
      <c r="G137" s="90"/>
      <c r="H137" s="90"/>
      <c r="I137" s="90"/>
      <c r="J137" s="74"/>
      <c r="K137" s="74"/>
      <c r="L137" s="74"/>
      <c r="M137" s="74"/>
      <c r="N137" s="74"/>
      <c r="O137" s="77"/>
      <c r="P137" s="80"/>
      <c r="Q137" s="82"/>
      <c r="R137" s="70"/>
      <c r="S137" s="70"/>
      <c r="T137" s="68"/>
    </row>
    <row r="138" spans="2:20" ht="20.25" customHeight="1" x14ac:dyDescent="0.2">
      <c r="B138" s="85" t="s">
        <v>162</v>
      </c>
      <c r="C138" s="94"/>
      <c r="D138" s="95"/>
      <c r="E138" s="96"/>
      <c r="F138" s="97"/>
      <c r="G138" s="73"/>
      <c r="H138" s="73"/>
      <c r="I138" s="73"/>
      <c r="J138" s="89"/>
      <c r="K138" s="89">
        <v>161</v>
      </c>
      <c r="L138" s="89">
        <v>51</v>
      </c>
      <c r="M138" s="89">
        <v>11</v>
      </c>
      <c r="N138" s="89">
        <v>76</v>
      </c>
      <c r="O138" s="92">
        <v>38</v>
      </c>
      <c r="P138" s="79">
        <f>SUM(J138:O142)</f>
        <v>337</v>
      </c>
      <c r="Q138" s="82">
        <v>18.95</v>
      </c>
      <c r="R138" s="70">
        <f>Q138*P138</f>
        <v>6386.15</v>
      </c>
      <c r="S138" s="70">
        <v>37.97</v>
      </c>
      <c r="T138" s="68">
        <f>S138*P138</f>
        <v>12795.89</v>
      </c>
    </row>
    <row r="139" spans="2:20" ht="20.25" customHeight="1" x14ac:dyDescent="0.2">
      <c r="B139" s="86"/>
      <c r="C139" s="94"/>
      <c r="D139" s="95"/>
      <c r="E139" s="96"/>
      <c r="F139" s="98"/>
      <c r="G139" s="74"/>
      <c r="H139" s="74"/>
      <c r="I139" s="74"/>
      <c r="J139" s="90"/>
      <c r="K139" s="90"/>
      <c r="L139" s="90"/>
      <c r="M139" s="90"/>
      <c r="N139" s="90"/>
      <c r="O139" s="93"/>
      <c r="P139" s="80"/>
      <c r="Q139" s="82"/>
      <c r="R139" s="70"/>
      <c r="S139" s="70"/>
      <c r="T139" s="68"/>
    </row>
    <row r="140" spans="2:20" ht="20.25" customHeight="1" x14ac:dyDescent="0.2">
      <c r="B140" s="86"/>
      <c r="C140" s="94"/>
      <c r="D140" s="95"/>
      <c r="E140" s="96"/>
      <c r="F140" s="98"/>
      <c r="G140" s="74"/>
      <c r="H140" s="74"/>
      <c r="I140" s="74"/>
      <c r="J140" s="90"/>
      <c r="K140" s="90"/>
      <c r="L140" s="90"/>
      <c r="M140" s="90"/>
      <c r="N140" s="90"/>
      <c r="O140" s="93"/>
      <c r="P140" s="80"/>
      <c r="Q140" s="82"/>
      <c r="R140" s="70"/>
      <c r="S140" s="70"/>
      <c r="T140" s="68"/>
    </row>
    <row r="141" spans="2:20" ht="20.25" customHeight="1" x14ac:dyDescent="0.2">
      <c r="B141" s="86"/>
      <c r="C141" s="94"/>
      <c r="D141" s="95"/>
      <c r="E141" s="96"/>
      <c r="F141" s="98"/>
      <c r="G141" s="74"/>
      <c r="H141" s="74"/>
      <c r="I141" s="74"/>
      <c r="J141" s="90"/>
      <c r="K141" s="90"/>
      <c r="L141" s="90"/>
      <c r="M141" s="90"/>
      <c r="N141" s="90"/>
      <c r="O141" s="93"/>
      <c r="P141" s="80"/>
      <c r="Q141" s="82"/>
      <c r="R141" s="70"/>
      <c r="S141" s="70"/>
      <c r="T141" s="68"/>
    </row>
    <row r="142" spans="2:20" ht="20.25" customHeight="1" x14ac:dyDescent="0.2">
      <c r="B142" s="86"/>
      <c r="C142" s="94"/>
      <c r="D142" s="95"/>
      <c r="E142" s="96"/>
      <c r="F142" s="98"/>
      <c r="G142" s="74"/>
      <c r="H142" s="74"/>
      <c r="I142" s="74"/>
      <c r="J142" s="90"/>
      <c r="K142" s="90"/>
      <c r="L142" s="90"/>
      <c r="M142" s="90"/>
      <c r="N142" s="90"/>
      <c r="O142" s="93"/>
      <c r="P142" s="80"/>
      <c r="Q142" s="82"/>
      <c r="R142" s="70"/>
      <c r="S142" s="70"/>
      <c r="T142" s="68"/>
    </row>
    <row r="143" spans="2:20" ht="20.25" customHeight="1" x14ac:dyDescent="0.2">
      <c r="B143" s="85" t="s">
        <v>164</v>
      </c>
      <c r="C143" s="94" t="s">
        <v>138</v>
      </c>
      <c r="D143" s="95"/>
      <c r="E143" s="96" t="s">
        <v>31</v>
      </c>
      <c r="F143" s="88">
        <v>47</v>
      </c>
      <c r="G143" s="89">
        <v>118</v>
      </c>
      <c r="H143" s="89">
        <v>41</v>
      </c>
      <c r="I143" s="89">
        <v>47</v>
      </c>
      <c r="J143" s="73"/>
      <c r="K143" s="73"/>
      <c r="L143" s="73"/>
      <c r="M143" s="73"/>
      <c r="N143" s="73"/>
      <c r="O143" s="76"/>
      <c r="P143" s="79">
        <f>SUM(F143:I147)</f>
        <v>253</v>
      </c>
      <c r="Q143" s="82">
        <v>17.5</v>
      </c>
      <c r="R143" s="70">
        <f>Q143*P143</f>
        <v>4427.5</v>
      </c>
      <c r="S143" s="70">
        <v>34.950000000000003</v>
      </c>
      <c r="T143" s="68">
        <f>S143*P143</f>
        <v>8842.35</v>
      </c>
    </row>
    <row r="144" spans="2:20" ht="20.25" customHeight="1" x14ac:dyDescent="0.2">
      <c r="B144" s="86"/>
      <c r="C144" s="94"/>
      <c r="D144" s="95"/>
      <c r="E144" s="96"/>
      <c r="F144" s="86"/>
      <c r="G144" s="90"/>
      <c r="H144" s="90"/>
      <c r="I144" s="90"/>
      <c r="J144" s="74"/>
      <c r="K144" s="74"/>
      <c r="L144" s="74"/>
      <c r="M144" s="74"/>
      <c r="N144" s="74"/>
      <c r="O144" s="77"/>
      <c r="P144" s="80"/>
      <c r="Q144" s="82"/>
      <c r="R144" s="70"/>
      <c r="S144" s="70"/>
      <c r="T144" s="68"/>
    </row>
    <row r="145" spans="2:20" ht="20.25" customHeight="1" x14ac:dyDescent="0.2">
      <c r="B145" s="86"/>
      <c r="C145" s="94"/>
      <c r="D145" s="95"/>
      <c r="E145" s="96"/>
      <c r="F145" s="86"/>
      <c r="G145" s="90"/>
      <c r="H145" s="90"/>
      <c r="I145" s="90"/>
      <c r="J145" s="74"/>
      <c r="K145" s="74"/>
      <c r="L145" s="74"/>
      <c r="M145" s="74"/>
      <c r="N145" s="74"/>
      <c r="O145" s="77"/>
      <c r="P145" s="80"/>
      <c r="Q145" s="82"/>
      <c r="R145" s="70"/>
      <c r="S145" s="70"/>
      <c r="T145" s="68"/>
    </row>
    <row r="146" spans="2:20" ht="20.25" customHeight="1" x14ac:dyDescent="0.2">
      <c r="B146" s="86"/>
      <c r="C146" s="94"/>
      <c r="D146" s="95"/>
      <c r="E146" s="96"/>
      <c r="F146" s="86"/>
      <c r="G146" s="90"/>
      <c r="H146" s="90"/>
      <c r="I146" s="90"/>
      <c r="J146" s="74"/>
      <c r="K146" s="74"/>
      <c r="L146" s="74"/>
      <c r="M146" s="74"/>
      <c r="N146" s="74"/>
      <c r="O146" s="77"/>
      <c r="P146" s="80"/>
      <c r="Q146" s="82"/>
      <c r="R146" s="70"/>
      <c r="S146" s="70"/>
      <c r="T146" s="68"/>
    </row>
    <row r="147" spans="2:20" ht="20.25" customHeight="1" x14ac:dyDescent="0.2">
      <c r="B147" s="86"/>
      <c r="C147" s="94"/>
      <c r="D147" s="95"/>
      <c r="E147" s="96"/>
      <c r="F147" s="86"/>
      <c r="G147" s="90"/>
      <c r="H147" s="90"/>
      <c r="I147" s="90"/>
      <c r="J147" s="74"/>
      <c r="K147" s="74"/>
      <c r="L147" s="74"/>
      <c r="M147" s="74"/>
      <c r="N147" s="74"/>
      <c r="O147" s="77"/>
      <c r="P147" s="80"/>
      <c r="Q147" s="82"/>
      <c r="R147" s="70"/>
      <c r="S147" s="70"/>
      <c r="T147" s="68"/>
    </row>
    <row r="148" spans="2:20" ht="20.25" customHeight="1" x14ac:dyDescent="0.2">
      <c r="B148" s="85" t="s">
        <v>165</v>
      </c>
      <c r="C148" s="94"/>
      <c r="D148" s="95"/>
      <c r="E148" s="96"/>
      <c r="F148" s="97"/>
      <c r="G148" s="73"/>
      <c r="H148" s="73"/>
      <c r="I148" s="73"/>
      <c r="J148" s="89"/>
      <c r="K148" s="89"/>
      <c r="L148" s="89">
        <v>109</v>
      </c>
      <c r="M148" s="89">
        <v>66</v>
      </c>
      <c r="N148" s="89">
        <v>71</v>
      </c>
      <c r="O148" s="92">
        <v>25</v>
      </c>
      <c r="P148" s="79">
        <f>SUM(J148:O152)</f>
        <v>271</v>
      </c>
      <c r="Q148" s="82">
        <v>18.95</v>
      </c>
      <c r="R148" s="70">
        <f>Q148*P148</f>
        <v>5135.45</v>
      </c>
      <c r="S148" s="70">
        <v>37.97</v>
      </c>
      <c r="T148" s="68">
        <f>S148*P148</f>
        <v>10289.869999999999</v>
      </c>
    </row>
    <row r="149" spans="2:20" ht="20.25" customHeight="1" x14ac:dyDescent="0.2">
      <c r="B149" s="86"/>
      <c r="C149" s="94"/>
      <c r="D149" s="95"/>
      <c r="E149" s="96"/>
      <c r="F149" s="98"/>
      <c r="G149" s="74"/>
      <c r="H149" s="74"/>
      <c r="I149" s="74"/>
      <c r="J149" s="90"/>
      <c r="K149" s="90"/>
      <c r="L149" s="90"/>
      <c r="M149" s="90"/>
      <c r="N149" s="90"/>
      <c r="O149" s="93"/>
      <c r="P149" s="80"/>
      <c r="Q149" s="82"/>
      <c r="R149" s="70"/>
      <c r="S149" s="70"/>
      <c r="T149" s="68"/>
    </row>
    <row r="150" spans="2:20" ht="20.25" customHeight="1" x14ac:dyDescent="0.2">
      <c r="B150" s="86"/>
      <c r="C150" s="94"/>
      <c r="D150" s="95"/>
      <c r="E150" s="96"/>
      <c r="F150" s="98"/>
      <c r="G150" s="74"/>
      <c r="H150" s="74"/>
      <c r="I150" s="74"/>
      <c r="J150" s="90"/>
      <c r="K150" s="90"/>
      <c r="L150" s="90"/>
      <c r="M150" s="90"/>
      <c r="N150" s="90"/>
      <c r="O150" s="93"/>
      <c r="P150" s="80"/>
      <c r="Q150" s="82"/>
      <c r="R150" s="70"/>
      <c r="S150" s="70"/>
      <c r="T150" s="68"/>
    </row>
    <row r="151" spans="2:20" ht="20.25" customHeight="1" x14ac:dyDescent="0.2">
      <c r="B151" s="86"/>
      <c r="C151" s="94"/>
      <c r="D151" s="95"/>
      <c r="E151" s="96"/>
      <c r="F151" s="98"/>
      <c r="G151" s="74"/>
      <c r="H151" s="74"/>
      <c r="I151" s="74"/>
      <c r="J151" s="90"/>
      <c r="K151" s="90"/>
      <c r="L151" s="90"/>
      <c r="M151" s="90"/>
      <c r="N151" s="90"/>
      <c r="O151" s="93"/>
      <c r="P151" s="80"/>
      <c r="Q151" s="82"/>
      <c r="R151" s="70"/>
      <c r="S151" s="70"/>
      <c r="T151" s="68"/>
    </row>
    <row r="152" spans="2:20" ht="20.25" customHeight="1" x14ac:dyDescent="0.2">
      <c r="B152" s="86"/>
      <c r="C152" s="94"/>
      <c r="D152" s="95"/>
      <c r="E152" s="96"/>
      <c r="F152" s="98"/>
      <c r="G152" s="74"/>
      <c r="H152" s="74"/>
      <c r="I152" s="74"/>
      <c r="J152" s="90"/>
      <c r="K152" s="90"/>
      <c r="L152" s="90"/>
      <c r="M152" s="90"/>
      <c r="N152" s="90"/>
      <c r="O152" s="93"/>
      <c r="P152" s="80"/>
      <c r="Q152" s="82"/>
      <c r="R152" s="70"/>
      <c r="S152" s="70"/>
      <c r="T152" s="68"/>
    </row>
    <row r="153" spans="2:20" ht="20.25" customHeight="1" x14ac:dyDescent="0.2">
      <c r="B153" s="85" t="s">
        <v>166</v>
      </c>
      <c r="C153" s="94" t="s">
        <v>168</v>
      </c>
      <c r="D153" s="95"/>
      <c r="E153" s="96" t="s">
        <v>31</v>
      </c>
      <c r="F153" s="88">
        <v>20</v>
      </c>
      <c r="G153" s="89">
        <v>272</v>
      </c>
      <c r="H153" s="89">
        <v>463</v>
      </c>
      <c r="I153" s="89">
        <v>437</v>
      </c>
      <c r="J153" s="73"/>
      <c r="K153" s="73"/>
      <c r="L153" s="73"/>
      <c r="M153" s="73"/>
      <c r="N153" s="73"/>
      <c r="O153" s="76"/>
      <c r="P153" s="79">
        <f>SUM(F153:I157)</f>
        <v>1192</v>
      </c>
      <c r="Q153" s="82">
        <v>17.5</v>
      </c>
      <c r="R153" s="70">
        <f>Q153*P153</f>
        <v>20860</v>
      </c>
      <c r="S153" s="70">
        <v>34.950000000000003</v>
      </c>
      <c r="T153" s="68">
        <f>S153*P153</f>
        <v>41660.400000000001</v>
      </c>
    </row>
    <row r="154" spans="2:20" ht="20.25" customHeight="1" x14ac:dyDescent="0.2">
      <c r="B154" s="86"/>
      <c r="C154" s="94"/>
      <c r="D154" s="95"/>
      <c r="E154" s="96"/>
      <c r="F154" s="86"/>
      <c r="G154" s="90"/>
      <c r="H154" s="90"/>
      <c r="I154" s="90"/>
      <c r="J154" s="74"/>
      <c r="K154" s="74"/>
      <c r="L154" s="74"/>
      <c r="M154" s="74"/>
      <c r="N154" s="74"/>
      <c r="O154" s="77"/>
      <c r="P154" s="80"/>
      <c r="Q154" s="82"/>
      <c r="R154" s="70"/>
      <c r="S154" s="70"/>
      <c r="T154" s="68"/>
    </row>
    <row r="155" spans="2:20" ht="20.25" customHeight="1" x14ac:dyDescent="0.2">
      <c r="B155" s="86"/>
      <c r="C155" s="94"/>
      <c r="D155" s="95"/>
      <c r="E155" s="96"/>
      <c r="F155" s="86"/>
      <c r="G155" s="90"/>
      <c r="H155" s="90"/>
      <c r="I155" s="90"/>
      <c r="J155" s="74"/>
      <c r="K155" s="74"/>
      <c r="L155" s="74"/>
      <c r="M155" s="74"/>
      <c r="N155" s="74"/>
      <c r="O155" s="77"/>
      <c r="P155" s="80"/>
      <c r="Q155" s="82"/>
      <c r="R155" s="70"/>
      <c r="S155" s="70"/>
      <c r="T155" s="68"/>
    </row>
    <row r="156" spans="2:20" ht="20.25" customHeight="1" x14ac:dyDescent="0.2">
      <c r="B156" s="86"/>
      <c r="C156" s="94"/>
      <c r="D156" s="95"/>
      <c r="E156" s="96"/>
      <c r="F156" s="86"/>
      <c r="G156" s="90"/>
      <c r="H156" s="90"/>
      <c r="I156" s="90"/>
      <c r="J156" s="74"/>
      <c r="K156" s="74"/>
      <c r="L156" s="74"/>
      <c r="M156" s="74"/>
      <c r="N156" s="74"/>
      <c r="O156" s="77"/>
      <c r="P156" s="80"/>
      <c r="Q156" s="82"/>
      <c r="R156" s="70"/>
      <c r="S156" s="70"/>
      <c r="T156" s="68"/>
    </row>
    <row r="157" spans="2:20" ht="20.25" customHeight="1" x14ac:dyDescent="0.2">
      <c r="B157" s="86"/>
      <c r="C157" s="94"/>
      <c r="D157" s="95"/>
      <c r="E157" s="96"/>
      <c r="F157" s="86"/>
      <c r="G157" s="90"/>
      <c r="H157" s="90"/>
      <c r="I157" s="90"/>
      <c r="J157" s="74"/>
      <c r="K157" s="74"/>
      <c r="L157" s="74"/>
      <c r="M157" s="74"/>
      <c r="N157" s="74"/>
      <c r="O157" s="77"/>
      <c r="P157" s="80"/>
      <c r="Q157" s="82"/>
      <c r="R157" s="70"/>
      <c r="S157" s="70"/>
      <c r="T157" s="68"/>
    </row>
    <row r="158" spans="2:20" ht="20.25" customHeight="1" x14ac:dyDescent="0.2">
      <c r="B158" s="85" t="s">
        <v>167</v>
      </c>
      <c r="C158" s="94"/>
      <c r="D158" s="95"/>
      <c r="E158" s="96"/>
      <c r="F158" s="97"/>
      <c r="G158" s="73"/>
      <c r="H158" s="73"/>
      <c r="I158" s="73"/>
      <c r="J158" s="89">
        <v>287</v>
      </c>
      <c r="K158" s="89">
        <v>152</v>
      </c>
      <c r="L158" s="89">
        <v>95</v>
      </c>
      <c r="M158" s="89">
        <v>61</v>
      </c>
      <c r="N158" s="89">
        <v>85</v>
      </c>
      <c r="O158" s="92">
        <v>32</v>
      </c>
      <c r="P158" s="79">
        <f>SUM(J158:O162)</f>
        <v>712</v>
      </c>
      <c r="Q158" s="82">
        <v>18.95</v>
      </c>
      <c r="R158" s="70">
        <f>Q158*P158</f>
        <v>13492.4</v>
      </c>
      <c r="S158" s="70">
        <v>37.97</v>
      </c>
      <c r="T158" s="68">
        <f>S158*P158</f>
        <v>27034.639999999999</v>
      </c>
    </row>
    <row r="159" spans="2:20" ht="20.25" customHeight="1" x14ac:dyDescent="0.2">
      <c r="B159" s="86"/>
      <c r="C159" s="94"/>
      <c r="D159" s="95"/>
      <c r="E159" s="96"/>
      <c r="F159" s="98"/>
      <c r="G159" s="74"/>
      <c r="H159" s="74"/>
      <c r="I159" s="74"/>
      <c r="J159" s="90"/>
      <c r="K159" s="90"/>
      <c r="L159" s="90"/>
      <c r="M159" s="90"/>
      <c r="N159" s="90"/>
      <c r="O159" s="93"/>
      <c r="P159" s="80"/>
      <c r="Q159" s="82"/>
      <c r="R159" s="70"/>
      <c r="S159" s="70"/>
      <c r="T159" s="68"/>
    </row>
    <row r="160" spans="2:20" ht="20.25" customHeight="1" x14ac:dyDescent="0.2">
      <c r="B160" s="86"/>
      <c r="C160" s="94"/>
      <c r="D160" s="95"/>
      <c r="E160" s="96"/>
      <c r="F160" s="98"/>
      <c r="G160" s="74"/>
      <c r="H160" s="74"/>
      <c r="I160" s="74"/>
      <c r="J160" s="90"/>
      <c r="K160" s="90"/>
      <c r="L160" s="90"/>
      <c r="M160" s="90"/>
      <c r="N160" s="90"/>
      <c r="O160" s="93"/>
      <c r="P160" s="80"/>
      <c r="Q160" s="82"/>
      <c r="R160" s="70"/>
      <c r="S160" s="70"/>
      <c r="T160" s="68"/>
    </row>
    <row r="161" spans="2:20" ht="20.25" customHeight="1" x14ac:dyDescent="0.2">
      <c r="B161" s="86"/>
      <c r="C161" s="94"/>
      <c r="D161" s="95"/>
      <c r="E161" s="96"/>
      <c r="F161" s="98"/>
      <c r="G161" s="74"/>
      <c r="H161" s="74"/>
      <c r="I161" s="74"/>
      <c r="J161" s="90"/>
      <c r="K161" s="90"/>
      <c r="L161" s="90"/>
      <c r="M161" s="90"/>
      <c r="N161" s="90"/>
      <c r="O161" s="93"/>
      <c r="P161" s="80"/>
      <c r="Q161" s="82"/>
      <c r="R161" s="70"/>
      <c r="S161" s="70"/>
      <c r="T161" s="68"/>
    </row>
    <row r="162" spans="2:20" ht="20.25" customHeight="1" x14ac:dyDescent="0.2">
      <c r="B162" s="86"/>
      <c r="C162" s="94"/>
      <c r="D162" s="95"/>
      <c r="E162" s="96"/>
      <c r="F162" s="98"/>
      <c r="G162" s="74"/>
      <c r="H162" s="74"/>
      <c r="I162" s="74"/>
      <c r="J162" s="90"/>
      <c r="K162" s="90"/>
      <c r="L162" s="90"/>
      <c r="M162" s="90"/>
      <c r="N162" s="90"/>
      <c r="O162" s="93"/>
      <c r="P162" s="80"/>
      <c r="Q162" s="82"/>
      <c r="R162" s="70"/>
      <c r="S162" s="70"/>
      <c r="T162" s="68"/>
    </row>
    <row r="163" spans="2:20" s="41" customFormat="1" ht="150" customHeight="1" x14ac:dyDescent="0.3">
      <c r="B163" s="44" t="s">
        <v>172</v>
      </c>
      <c r="C163" s="45" t="s">
        <v>138</v>
      </c>
      <c r="D163" s="48"/>
      <c r="E163" s="51" t="s">
        <v>36</v>
      </c>
      <c r="F163" s="52"/>
      <c r="G163" s="43"/>
      <c r="H163" s="43"/>
      <c r="I163" s="43"/>
      <c r="J163" s="43"/>
      <c r="K163" s="43"/>
      <c r="L163" s="43"/>
      <c r="M163" s="43"/>
      <c r="N163" s="43"/>
      <c r="O163" s="53"/>
      <c r="P163" s="54">
        <v>520</v>
      </c>
      <c r="Q163" s="56">
        <v>13.5</v>
      </c>
      <c r="R163" s="55">
        <f>Q163*P163</f>
        <v>7020</v>
      </c>
      <c r="S163" s="55">
        <v>26.95</v>
      </c>
      <c r="T163" s="57">
        <f>S163*P163</f>
        <v>14014</v>
      </c>
    </row>
    <row r="164" spans="2:20" s="41" customFormat="1" ht="150" customHeight="1" x14ac:dyDescent="0.3">
      <c r="B164" s="44" t="s">
        <v>171</v>
      </c>
      <c r="C164" s="45" t="s">
        <v>168</v>
      </c>
      <c r="D164" s="48"/>
      <c r="E164" s="51" t="s">
        <v>36</v>
      </c>
      <c r="F164" s="52"/>
      <c r="G164" s="43"/>
      <c r="H164" s="43"/>
      <c r="I164" s="43"/>
      <c r="J164" s="43"/>
      <c r="K164" s="43"/>
      <c r="L164" s="43"/>
      <c r="M164" s="43"/>
      <c r="N164" s="43"/>
      <c r="O164" s="53"/>
      <c r="P164" s="54">
        <v>881</v>
      </c>
      <c r="Q164" s="56">
        <v>13.5</v>
      </c>
      <c r="R164" s="55">
        <f>Q164*P164</f>
        <v>11893.5</v>
      </c>
      <c r="S164" s="55">
        <v>26.95</v>
      </c>
      <c r="T164" s="57">
        <f>S164*P164</f>
        <v>23742.95</v>
      </c>
    </row>
    <row r="165" spans="2:20" s="41" customFormat="1" ht="150" customHeight="1" x14ac:dyDescent="0.3">
      <c r="B165" s="44" t="s">
        <v>174</v>
      </c>
      <c r="C165" s="45" t="s">
        <v>175</v>
      </c>
      <c r="D165" s="48"/>
      <c r="E165" s="51" t="s">
        <v>36</v>
      </c>
      <c r="F165" s="52"/>
      <c r="G165" s="43"/>
      <c r="H165" s="43"/>
      <c r="I165" s="43"/>
      <c r="J165" s="43"/>
      <c r="K165" s="43"/>
      <c r="L165" s="43"/>
      <c r="M165" s="43"/>
      <c r="N165" s="43"/>
      <c r="O165" s="53"/>
      <c r="P165" s="54">
        <v>410</v>
      </c>
      <c r="Q165" s="56">
        <v>13.5</v>
      </c>
      <c r="R165" s="55">
        <f>Q165*P165</f>
        <v>5535</v>
      </c>
      <c r="S165" s="55">
        <v>26.95</v>
      </c>
      <c r="T165" s="57">
        <f>S165*P165</f>
        <v>11049.5</v>
      </c>
    </row>
    <row r="166" spans="2:20" s="41" customFormat="1" ht="150" customHeight="1" x14ac:dyDescent="0.3">
      <c r="B166" s="44" t="s">
        <v>170</v>
      </c>
      <c r="C166" s="45" t="s">
        <v>173</v>
      </c>
      <c r="D166" s="48"/>
      <c r="E166" s="51" t="s">
        <v>36</v>
      </c>
      <c r="F166" s="52"/>
      <c r="G166" s="43"/>
      <c r="H166" s="43"/>
      <c r="I166" s="43"/>
      <c r="J166" s="43"/>
      <c r="K166" s="43"/>
      <c r="L166" s="43"/>
      <c r="M166" s="43"/>
      <c r="N166" s="43"/>
      <c r="O166" s="53"/>
      <c r="P166" s="54">
        <v>1178</v>
      </c>
      <c r="Q166" s="56">
        <v>13.5</v>
      </c>
      <c r="R166" s="55">
        <f>Q166*P166</f>
        <v>15903</v>
      </c>
      <c r="S166" s="55">
        <v>26.95</v>
      </c>
      <c r="T166" s="57">
        <f>S166*P166</f>
        <v>31747.1</v>
      </c>
    </row>
    <row r="167" spans="2:20" s="29" customFormat="1" ht="31.5" customHeight="1" x14ac:dyDescent="0.2">
      <c r="B167" s="85" t="s">
        <v>169</v>
      </c>
      <c r="C167" s="46"/>
      <c r="D167" s="49"/>
      <c r="E167" s="49"/>
      <c r="F167" s="88">
        <v>150</v>
      </c>
      <c r="G167" s="89">
        <v>432</v>
      </c>
      <c r="H167" s="89">
        <v>106</v>
      </c>
      <c r="I167" s="89"/>
      <c r="J167" s="73"/>
      <c r="K167" s="73"/>
      <c r="L167" s="73"/>
      <c r="M167" s="73"/>
      <c r="N167" s="73"/>
      <c r="O167" s="76"/>
      <c r="P167" s="79">
        <f>SUM(F167:O167)</f>
        <v>688</v>
      </c>
      <c r="Q167" s="82">
        <v>27.95</v>
      </c>
      <c r="R167" s="70">
        <f>Q167*P167</f>
        <v>19229.599999999999</v>
      </c>
      <c r="S167" s="70">
        <v>55.95</v>
      </c>
      <c r="T167" s="68">
        <f>S167*P167</f>
        <v>38493.599999999999</v>
      </c>
    </row>
    <row r="168" spans="2:20" s="29" customFormat="1" ht="31.5" customHeight="1" x14ac:dyDescent="0.2">
      <c r="B168" s="86"/>
      <c r="C168" s="46"/>
      <c r="D168" s="49"/>
      <c r="E168" s="49"/>
      <c r="F168" s="86"/>
      <c r="G168" s="90"/>
      <c r="H168" s="90"/>
      <c r="I168" s="90"/>
      <c r="J168" s="74"/>
      <c r="K168" s="74"/>
      <c r="L168" s="74"/>
      <c r="M168" s="74"/>
      <c r="N168" s="74"/>
      <c r="O168" s="77"/>
      <c r="P168" s="80"/>
      <c r="Q168" s="82"/>
      <c r="R168" s="70"/>
      <c r="S168" s="70"/>
      <c r="T168" s="68"/>
    </row>
    <row r="169" spans="2:20" s="29" customFormat="1" ht="31.5" customHeight="1" x14ac:dyDescent="0.2">
      <c r="B169" s="86"/>
      <c r="C169" s="46"/>
      <c r="D169" s="49"/>
      <c r="E169" s="49"/>
      <c r="F169" s="86"/>
      <c r="G169" s="90"/>
      <c r="H169" s="90"/>
      <c r="I169" s="90"/>
      <c r="J169" s="74"/>
      <c r="K169" s="74"/>
      <c r="L169" s="74"/>
      <c r="M169" s="74"/>
      <c r="N169" s="74"/>
      <c r="O169" s="77"/>
      <c r="P169" s="80"/>
      <c r="Q169" s="82"/>
      <c r="R169" s="70"/>
      <c r="S169" s="70"/>
      <c r="T169" s="68"/>
    </row>
    <row r="170" spans="2:20" s="29" customFormat="1" ht="31.5" customHeight="1" x14ac:dyDescent="0.2">
      <c r="B170" s="86"/>
      <c r="C170" s="46"/>
      <c r="D170" s="49"/>
      <c r="E170" s="49"/>
      <c r="F170" s="86"/>
      <c r="G170" s="90"/>
      <c r="H170" s="90"/>
      <c r="I170" s="90"/>
      <c r="J170" s="74"/>
      <c r="K170" s="74"/>
      <c r="L170" s="74"/>
      <c r="M170" s="74"/>
      <c r="N170" s="74"/>
      <c r="O170" s="77"/>
      <c r="P170" s="80"/>
      <c r="Q170" s="82"/>
      <c r="R170" s="70"/>
      <c r="S170" s="70"/>
      <c r="T170" s="68"/>
    </row>
    <row r="171" spans="2:20" s="29" customFormat="1" ht="31.5" customHeight="1" thickBot="1" x14ac:dyDescent="0.25">
      <c r="B171" s="87"/>
      <c r="C171" s="47"/>
      <c r="D171" s="50"/>
      <c r="E171" s="50"/>
      <c r="F171" s="87"/>
      <c r="G171" s="91"/>
      <c r="H171" s="91"/>
      <c r="I171" s="91"/>
      <c r="J171" s="75"/>
      <c r="K171" s="75"/>
      <c r="L171" s="75"/>
      <c r="M171" s="75"/>
      <c r="N171" s="75"/>
      <c r="O171" s="78"/>
      <c r="P171" s="81"/>
      <c r="Q171" s="83"/>
      <c r="R171" s="71"/>
      <c r="S171" s="71"/>
      <c r="T171" s="69"/>
    </row>
    <row r="172" spans="2:20" s="29" customFormat="1" x14ac:dyDescent="0.2">
      <c r="B172" s="40"/>
      <c r="C172" s="40"/>
      <c r="D172" s="40"/>
      <c r="E172" s="40"/>
      <c r="F172" s="40"/>
      <c r="G172" s="40"/>
      <c r="H172" s="40"/>
      <c r="I172" s="40"/>
      <c r="J172" s="40"/>
      <c r="K172" s="40"/>
      <c r="L172" s="40"/>
      <c r="M172" s="40"/>
      <c r="N172" s="40"/>
      <c r="O172" s="40"/>
      <c r="P172" s="40"/>
      <c r="Q172" s="42"/>
      <c r="R172" s="42"/>
      <c r="S172" s="42"/>
      <c r="T172" s="42"/>
    </row>
    <row r="173" spans="2:20" s="29" customFormat="1" x14ac:dyDescent="0.2">
      <c r="B173" s="40"/>
      <c r="C173" s="40"/>
      <c r="D173" s="40"/>
      <c r="E173" s="40"/>
      <c r="F173" s="40"/>
      <c r="G173" s="40"/>
      <c r="H173" s="40"/>
      <c r="I173" s="40"/>
      <c r="J173" s="40"/>
      <c r="K173" s="40"/>
      <c r="L173" s="40"/>
      <c r="M173" s="40"/>
      <c r="N173" s="40"/>
      <c r="O173" s="40"/>
      <c r="P173" s="40"/>
      <c r="Q173" s="42"/>
      <c r="R173" s="42"/>
      <c r="S173" s="42"/>
      <c r="T173" s="42"/>
    </row>
    <row r="174" spans="2:20" s="29" customFormat="1" x14ac:dyDescent="0.2">
      <c r="B174" s="40"/>
      <c r="C174" s="40"/>
      <c r="D174" s="40"/>
      <c r="E174" s="40"/>
      <c r="F174" s="40"/>
      <c r="G174" s="40"/>
      <c r="H174" s="40"/>
      <c r="I174" s="40"/>
      <c r="J174" s="40"/>
      <c r="K174" s="40"/>
      <c r="L174" s="40"/>
      <c r="M174" s="40"/>
      <c r="N174" s="40"/>
      <c r="O174" s="40"/>
      <c r="P174" s="40"/>
      <c r="Q174" s="42"/>
      <c r="R174" s="42"/>
      <c r="S174" s="42"/>
      <c r="T174" s="42"/>
    </row>
    <row r="175" spans="2:20" s="29" customFormat="1" x14ac:dyDescent="0.2">
      <c r="B175" s="40"/>
      <c r="C175" s="40"/>
      <c r="D175" s="40"/>
      <c r="E175" s="40"/>
      <c r="F175" s="40"/>
      <c r="G175" s="40"/>
      <c r="H175" s="40"/>
      <c r="I175" s="40"/>
      <c r="J175" s="40"/>
      <c r="K175" s="40"/>
      <c r="L175" s="40"/>
      <c r="M175" s="40"/>
      <c r="N175" s="40"/>
      <c r="O175" s="40"/>
      <c r="P175" s="40"/>
      <c r="Q175" s="42"/>
      <c r="R175" s="42"/>
      <c r="S175" s="42"/>
      <c r="T175" s="42"/>
    </row>
  </sheetData>
  <mergeCells count="576">
    <mergeCell ref="Q38:Q42"/>
    <mergeCell ref="S18:S22"/>
    <mergeCell ref="S3:S7"/>
    <mergeCell ref="S8:S12"/>
    <mergeCell ref="Q3:Q7"/>
    <mergeCell ref="Q8:Q12"/>
    <mergeCell ref="Q13:Q17"/>
    <mergeCell ref="Q33:Q37"/>
    <mergeCell ref="P38:P42"/>
    <mergeCell ref="S38:S42"/>
    <mergeCell ref="S33:S37"/>
    <mergeCell ref="P33:P37"/>
    <mergeCell ref="Q18:Q22"/>
    <mergeCell ref="Q23:Q27"/>
    <mergeCell ref="Q28:Q32"/>
    <mergeCell ref="J28:J32"/>
    <mergeCell ref="K28:K32"/>
    <mergeCell ref="S23:S27"/>
    <mergeCell ref="S28:S32"/>
    <mergeCell ref="M28:M32"/>
    <mergeCell ref="N28:N32"/>
    <mergeCell ref="O28:O32"/>
    <mergeCell ref="P28:P32"/>
    <mergeCell ref="N33:N37"/>
    <mergeCell ref="O33:O37"/>
    <mergeCell ref="L28:L32"/>
    <mergeCell ref="L33:L37"/>
    <mergeCell ref="M33:M37"/>
    <mergeCell ref="K3:K7"/>
    <mergeCell ref="L3:L7"/>
    <mergeCell ref="M3:M7"/>
    <mergeCell ref="S13:S17"/>
    <mergeCell ref="B18:B22"/>
    <mergeCell ref="F18:F22"/>
    <mergeCell ref="G18:G22"/>
    <mergeCell ref="H18:H22"/>
    <mergeCell ref="I18:I22"/>
    <mergeCell ref="J18:J22"/>
    <mergeCell ref="K18:K22"/>
    <mergeCell ref="G13:G17"/>
    <mergeCell ref="H13:H17"/>
    <mergeCell ref="P3:P7"/>
    <mergeCell ref="N8:N12"/>
    <mergeCell ref="O8:O12"/>
    <mergeCell ref="P8:P12"/>
    <mergeCell ref="N3:N7"/>
    <mergeCell ref="O3:O7"/>
    <mergeCell ref="N13:N17"/>
    <mergeCell ref="O13:O17"/>
    <mergeCell ref="P13:P17"/>
    <mergeCell ref="B13:B17"/>
    <mergeCell ref="G3:G7"/>
    <mergeCell ref="H3:H7"/>
    <mergeCell ref="C3:C12"/>
    <mergeCell ref="D3:D12"/>
    <mergeCell ref="E3:E12"/>
    <mergeCell ref="I8:I12"/>
    <mergeCell ref="J8:J12"/>
    <mergeCell ref="K8:K12"/>
    <mergeCell ref="L8:L12"/>
    <mergeCell ref="B3:B7"/>
    <mergeCell ref="F3:F7"/>
    <mergeCell ref="B8:B12"/>
    <mergeCell ref="F8:F12"/>
    <mergeCell ref="G8:G12"/>
    <mergeCell ref="H8:H12"/>
    <mergeCell ref="M8:M12"/>
    <mergeCell ref="I3:I7"/>
    <mergeCell ref="J3:J7"/>
    <mergeCell ref="C13:C22"/>
    <mergeCell ref="D13:D22"/>
    <mergeCell ref="N23:N27"/>
    <mergeCell ref="O23:O27"/>
    <mergeCell ref="P23:P27"/>
    <mergeCell ref="H23:H27"/>
    <mergeCell ref="I23:I27"/>
    <mergeCell ref="J23:J27"/>
    <mergeCell ref="K23:K27"/>
    <mergeCell ref="L23:L27"/>
    <mergeCell ref="N18:N22"/>
    <mergeCell ref="O18:O22"/>
    <mergeCell ref="P18:P22"/>
    <mergeCell ref="B33:B37"/>
    <mergeCell ref="F33:F37"/>
    <mergeCell ref="G33:G37"/>
    <mergeCell ref="I13:I17"/>
    <mergeCell ref="J13:J17"/>
    <mergeCell ref="K13:K17"/>
    <mergeCell ref="M23:M27"/>
    <mergeCell ref="L18:L22"/>
    <mergeCell ref="M18:M22"/>
    <mergeCell ref="L13:L17"/>
    <mergeCell ref="M13:M17"/>
    <mergeCell ref="E13:E22"/>
    <mergeCell ref="F13:F17"/>
    <mergeCell ref="B23:B27"/>
    <mergeCell ref="F23:F27"/>
    <mergeCell ref="G23:G27"/>
    <mergeCell ref="C23:C32"/>
    <mergeCell ref="D23:D32"/>
    <mergeCell ref="E23:E32"/>
    <mergeCell ref="B28:B32"/>
    <mergeCell ref="F28:F32"/>
    <mergeCell ref="G28:G32"/>
    <mergeCell ref="H28:H32"/>
    <mergeCell ref="I28:I32"/>
    <mergeCell ref="H38:H42"/>
    <mergeCell ref="I38:I42"/>
    <mergeCell ref="C33:C42"/>
    <mergeCell ref="D33:D42"/>
    <mergeCell ref="H33:H37"/>
    <mergeCell ref="I33:I37"/>
    <mergeCell ref="J33:J37"/>
    <mergeCell ref="K33:K37"/>
    <mergeCell ref="E33:E42"/>
    <mergeCell ref="F43:F47"/>
    <mergeCell ref="G43:G47"/>
    <mergeCell ref="H43:H47"/>
    <mergeCell ref="I43:I47"/>
    <mergeCell ref="B43:B47"/>
    <mergeCell ref="C43:C52"/>
    <mergeCell ref="D43:D52"/>
    <mergeCell ref="E43:E52"/>
    <mergeCell ref="O38:O42"/>
    <mergeCell ref="N48:N52"/>
    <mergeCell ref="O48:O52"/>
    <mergeCell ref="B48:B52"/>
    <mergeCell ref="F48:F52"/>
    <mergeCell ref="G48:G52"/>
    <mergeCell ref="H48:H52"/>
    <mergeCell ref="I48:I52"/>
    <mergeCell ref="J38:J42"/>
    <mergeCell ref="K38:K42"/>
    <mergeCell ref="L38:L42"/>
    <mergeCell ref="M38:M42"/>
    <mergeCell ref="N38:N42"/>
    <mergeCell ref="B38:B42"/>
    <mergeCell ref="F38:F42"/>
    <mergeCell ref="G38:G42"/>
    <mergeCell ref="K43:K47"/>
    <mergeCell ref="L43:L47"/>
    <mergeCell ref="M43:M47"/>
    <mergeCell ref="N43:N47"/>
    <mergeCell ref="O43:O47"/>
    <mergeCell ref="P43:P47"/>
    <mergeCell ref="Q43:Q47"/>
    <mergeCell ref="S43:S47"/>
    <mergeCell ref="J48:J52"/>
    <mergeCell ref="K48:K52"/>
    <mergeCell ref="L48:L52"/>
    <mergeCell ref="M48:M52"/>
    <mergeCell ref="P48:P52"/>
    <mergeCell ref="Q48:Q52"/>
    <mergeCell ref="S48:S52"/>
    <mergeCell ref="J43:J47"/>
    <mergeCell ref="B53:B57"/>
    <mergeCell ref="C53:C62"/>
    <mergeCell ref="D53:D62"/>
    <mergeCell ref="E53:E62"/>
    <mergeCell ref="F53:F57"/>
    <mergeCell ref="G53:G57"/>
    <mergeCell ref="H53:H57"/>
    <mergeCell ref="I53:I57"/>
    <mergeCell ref="J53:J57"/>
    <mergeCell ref="B58:B62"/>
    <mergeCell ref="F58:F62"/>
    <mergeCell ref="G58:G62"/>
    <mergeCell ref="H58:H62"/>
    <mergeCell ref="I58:I62"/>
    <mergeCell ref="J58:J62"/>
    <mergeCell ref="K53:K57"/>
    <mergeCell ref="L53:L57"/>
    <mergeCell ref="M53:M57"/>
    <mergeCell ref="N53:N57"/>
    <mergeCell ref="O53:O57"/>
    <mergeCell ref="P53:P57"/>
    <mergeCell ref="Q53:Q57"/>
    <mergeCell ref="S53:S57"/>
    <mergeCell ref="K58:K62"/>
    <mergeCell ref="L58:L62"/>
    <mergeCell ref="M58:M62"/>
    <mergeCell ref="P58:P62"/>
    <mergeCell ref="Q58:Q62"/>
    <mergeCell ref="J63:J67"/>
    <mergeCell ref="B68:B72"/>
    <mergeCell ref="F68:F72"/>
    <mergeCell ref="G68:G72"/>
    <mergeCell ref="H68:H72"/>
    <mergeCell ref="I68:I72"/>
    <mergeCell ref="S58:S62"/>
    <mergeCell ref="B63:B67"/>
    <mergeCell ref="C63:C72"/>
    <mergeCell ref="D63:D72"/>
    <mergeCell ref="E63:E72"/>
    <mergeCell ref="F63:F67"/>
    <mergeCell ref="G63:G67"/>
    <mergeCell ref="H63:H67"/>
    <mergeCell ref="N58:N62"/>
    <mergeCell ref="O58:O62"/>
    <mergeCell ref="K68:K72"/>
    <mergeCell ref="N68:N72"/>
    <mergeCell ref="O68:O72"/>
    <mergeCell ref="P68:P72"/>
    <mergeCell ref="Q68:Q72"/>
    <mergeCell ref="I73:I77"/>
    <mergeCell ref="J73:J77"/>
    <mergeCell ref="I63:I67"/>
    <mergeCell ref="S68:S72"/>
    <mergeCell ref="K63:K67"/>
    <mergeCell ref="L63:L67"/>
    <mergeCell ref="M63:M67"/>
    <mergeCell ref="N63:N67"/>
    <mergeCell ref="O63:O67"/>
    <mergeCell ref="P63:P67"/>
    <mergeCell ref="Q63:Q67"/>
    <mergeCell ref="S63:S67"/>
    <mergeCell ref="J68:J72"/>
    <mergeCell ref="L68:L72"/>
    <mergeCell ref="M68:M72"/>
    <mergeCell ref="B73:B77"/>
    <mergeCell ref="C73:C82"/>
    <mergeCell ref="D73:D82"/>
    <mergeCell ref="E73:E82"/>
    <mergeCell ref="F73:F77"/>
    <mergeCell ref="G73:G77"/>
    <mergeCell ref="H73:H77"/>
    <mergeCell ref="B78:B82"/>
    <mergeCell ref="F78:F82"/>
    <mergeCell ref="G78:G82"/>
    <mergeCell ref="H78:H82"/>
    <mergeCell ref="K73:K77"/>
    <mergeCell ref="L73:L77"/>
    <mergeCell ref="M73:M77"/>
    <mergeCell ref="N73:N77"/>
    <mergeCell ref="O73:O77"/>
    <mergeCell ref="P73:P77"/>
    <mergeCell ref="Q73:Q77"/>
    <mergeCell ref="S73:S77"/>
    <mergeCell ref="K78:K82"/>
    <mergeCell ref="L78:L82"/>
    <mergeCell ref="M78:M82"/>
    <mergeCell ref="P78:P82"/>
    <mergeCell ref="Q78:Q82"/>
    <mergeCell ref="J83:J87"/>
    <mergeCell ref="B88:B92"/>
    <mergeCell ref="F88:F92"/>
    <mergeCell ref="G88:G92"/>
    <mergeCell ref="H88:H92"/>
    <mergeCell ref="I88:I92"/>
    <mergeCell ref="S78:S82"/>
    <mergeCell ref="I78:I82"/>
    <mergeCell ref="J78:J82"/>
    <mergeCell ref="B83:B87"/>
    <mergeCell ref="C83:C92"/>
    <mergeCell ref="D83:D92"/>
    <mergeCell ref="E83:E92"/>
    <mergeCell ref="F83:F87"/>
    <mergeCell ref="G83:G87"/>
    <mergeCell ref="H83:H87"/>
    <mergeCell ref="N78:N82"/>
    <mergeCell ref="O78:O82"/>
    <mergeCell ref="K88:K92"/>
    <mergeCell ref="N88:N92"/>
    <mergeCell ref="O88:O92"/>
    <mergeCell ref="P88:P92"/>
    <mergeCell ref="Q88:Q92"/>
    <mergeCell ref="J93:J97"/>
    <mergeCell ref="I83:I87"/>
    <mergeCell ref="S88:S92"/>
    <mergeCell ref="K83:K87"/>
    <mergeCell ref="L83:L87"/>
    <mergeCell ref="M83:M87"/>
    <mergeCell ref="N83:N87"/>
    <mergeCell ref="O83:O87"/>
    <mergeCell ref="P83:P87"/>
    <mergeCell ref="Q83:Q87"/>
    <mergeCell ref="S83:S87"/>
    <mergeCell ref="J88:J92"/>
    <mergeCell ref="L88:L92"/>
    <mergeCell ref="M88:M92"/>
    <mergeCell ref="B93:B97"/>
    <mergeCell ref="C93:C102"/>
    <mergeCell ref="D93:D102"/>
    <mergeCell ref="E93:E102"/>
    <mergeCell ref="B98:B102"/>
    <mergeCell ref="F98:F102"/>
    <mergeCell ref="G98:G102"/>
    <mergeCell ref="H98:H102"/>
    <mergeCell ref="I98:I102"/>
    <mergeCell ref="S93:S97"/>
    <mergeCell ref="K98:K102"/>
    <mergeCell ref="L98:L102"/>
    <mergeCell ref="M98:M102"/>
    <mergeCell ref="S98:S102"/>
    <mergeCell ref="R98:R102"/>
    <mergeCell ref="P98:P102"/>
    <mergeCell ref="Q98:Q102"/>
    <mergeCell ref="F93:F97"/>
    <mergeCell ref="G93:G97"/>
    <mergeCell ref="H93:H97"/>
    <mergeCell ref="I93:I97"/>
    <mergeCell ref="J98:J102"/>
    <mergeCell ref="K93:K97"/>
    <mergeCell ref="L93:L97"/>
    <mergeCell ref="M93:M97"/>
    <mergeCell ref="N93:N97"/>
    <mergeCell ref="O93:O97"/>
    <mergeCell ref="P93:P97"/>
    <mergeCell ref="Q93:Q97"/>
    <mergeCell ref="N98:N102"/>
    <mergeCell ref="O98:O102"/>
    <mergeCell ref="I103:I107"/>
    <mergeCell ref="B103:B107"/>
    <mergeCell ref="C103:C112"/>
    <mergeCell ref="D103:D112"/>
    <mergeCell ref="E103:E112"/>
    <mergeCell ref="S103:S107"/>
    <mergeCell ref="K108:K112"/>
    <mergeCell ref="L108:L112"/>
    <mergeCell ref="M108:M112"/>
    <mergeCell ref="S108:S112"/>
    <mergeCell ref="J103:J107"/>
    <mergeCell ref="B108:B112"/>
    <mergeCell ref="F108:F112"/>
    <mergeCell ref="G108:G112"/>
    <mergeCell ref="H108:H112"/>
    <mergeCell ref="I108:I112"/>
    <mergeCell ref="J108:J112"/>
    <mergeCell ref="F103:F107"/>
    <mergeCell ref="G103:G107"/>
    <mergeCell ref="H103:H107"/>
    <mergeCell ref="R103:R107"/>
    <mergeCell ref="R108:R112"/>
    <mergeCell ref="K103:K107"/>
    <mergeCell ref="L103:L107"/>
    <mergeCell ref="M103:M107"/>
    <mergeCell ref="N103:N107"/>
    <mergeCell ref="O103:O107"/>
    <mergeCell ref="P103:P107"/>
    <mergeCell ref="Q103:Q107"/>
    <mergeCell ref="N108:N112"/>
    <mergeCell ref="B113:B117"/>
    <mergeCell ref="C113:C122"/>
    <mergeCell ref="D113:D122"/>
    <mergeCell ref="E113:E122"/>
    <mergeCell ref="F113:F117"/>
    <mergeCell ref="G113:G117"/>
    <mergeCell ref="O108:O112"/>
    <mergeCell ref="P108:P112"/>
    <mergeCell ref="Q108:Q112"/>
    <mergeCell ref="I113:I117"/>
    <mergeCell ref="J113:J117"/>
    <mergeCell ref="B118:B122"/>
    <mergeCell ref="F118:F122"/>
    <mergeCell ref="G118:G122"/>
    <mergeCell ref="H118:H122"/>
    <mergeCell ref="I118:I122"/>
    <mergeCell ref="R113:R117"/>
    <mergeCell ref="R118:R122"/>
    <mergeCell ref="T118:T122"/>
    <mergeCell ref="N118:N122"/>
    <mergeCell ref="O118:O122"/>
    <mergeCell ref="P118:P122"/>
    <mergeCell ref="Q118:Q122"/>
    <mergeCell ref="H113:H117"/>
    <mergeCell ref="O113:O117"/>
    <mergeCell ref="P113:P117"/>
    <mergeCell ref="Q113:Q117"/>
    <mergeCell ref="S113:S117"/>
    <mergeCell ref="K113:K117"/>
    <mergeCell ref="L113:L117"/>
    <mergeCell ref="M113:M117"/>
    <mergeCell ref="N113:N117"/>
    <mergeCell ref="J118:J122"/>
    <mergeCell ref="K118:K122"/>
    <mergeCell ref="L118:L122"/>
    <mergeCell ref="M118:M122"/>
    <mergeCell ref="L128:L132"/>
    <mergeCell ref="M128:M132"/>
    <mergeCell ref="S128:S132"/>
    <mergeCell ref="J123:J127"/>
    <mergeCell ref="B128:B132"/>
    <mergeCell ref="F128:F132"/>
    <mergeCell ref="G128:G132"/>
    <mergeCell ref="H128:H132"/>
    <mergeCell ref="I128:I132"/>
    <mergeCell ref="J128:J132"/>
    <mergeCell ref="F123:F127"/>
    <mergeCell ref="G123:G127"/>
    <mergeCell ref="H123:H127"/>
    <mergeCell ref="Q128:Q132"/>
    <mergeCell ref="I133:I137"/>
    <mergeCell ref="J133:J137"/>
    <mergeCell ref="B138:B142"/>
    <mergeCell ref="F138:F142"/>
    <mergeCell ref="G138:G142"/>
    <mergeCell ref="H138:H142"/>
    <mergeCell ref="I138:I142"/>
    <mergeCell ref="R123:R127"/>
    <mergeCell ref="R128:R132"/>
    <mergeCell ref="K123:K127"/>
    <mergeCell ref="L123:L127"/>
    <mergeCell ref="M123:M127"/>
    <mergeCell ref="N123:N127"/>
    <mergeCell ref="O123:O127"/>
    <mergeCell ref="P123:P127"/>
    <mergeCell ref="Q123:Q127"/>
    <mergeCell ref="N128:N132"/>
    <mergeCell ref="I123:I127"/>
    <mergeCell ref="B123:B127"/>
    <mergeCell ref="C123:C132"/>
    <mergeCell ref="D123:D132"/>
    <mergeCell ref="E123:E132"/>
    <mergeCell ref="K128:K132"/>
    <mergeCell ref="J138:J142"/>
    <mergeCell ref="K138:K142"/>
    <mergeCell ref="L138:L142"/>
    <mergeCell ref="M138:M142"/>
    <mergeCell ref="B133:B137"/>
    <mergeCell ref="C133:C142"/>
    <mergeCell ref="D133:D142"/>
    <mergeCell ref="E133:E142"/>
    <mergeCell ref="F133:F137"/>
    <mergeCell ref="G133:G137"/>
    <mergeCell ref="H133:H137"/>
    <mergeCell ref="O133:O137"/>
    <mergeCell ref="P133:P137"/>
    <mergeCell ref="Q133:Q137"/>
    <mergeCell ref="S133:S137"/>
    <mergeCell ref="K133:K137"/>
    <mergeCell ref="L133:L137"/>
    <mergeCell ref="M133:M137"/>
    <mergeCell ref="N133:N137"/>
    <mergeCell ref="B143:B147"/>
    <mergeCell ref="C143:C152"/>
    <mergeCell ref="D143:D152"/>
    <mergeCell ref="E143:E152"/>
    <mergeCell ref="S143:S147"/>
    <mergeCell ref="K148:K152"/>
    <mergeCell ref="L148:L152"/>
    <mergeCell ref="M148:M152"/>
    <mergeCell ref="S148:S152"/>
    <mergeCell ref="J143:J147"/>
    <mergeCell ref="B148:B152"/>
    <mergeCell ref="F148:F152"/>
    <mergeCell ref="G148:G152"/>
    <mergeCell ref="H148:H152"/>
    <mergeCell ref="I148:I152"/>
    <mergeCell ref="J148:J152"/>
    <mergeCell ref="F143:F147"/>
    <mergeCell ref="G143:G147"/>
    <mergeCell ref="H143:H147"/>
    <mergeCell ref="K143:K147"/>
    <mergeCell ref="L143:L147"/>
    <mergeCell ref="M143:M147"/>
    <mergeCell ref="N143:N147"/>
    <mergeCell ref="O143:O147"/>
    <mergeCell ref="P143:P147"/>
    <mergeCell ref="Q143:Q147"/>
    <mergeCell ref="N148:N152"/>
    <mergeCell ref="I143:I147"/>
    <mergeCell ref="F153:F157"/>
    <mergeCell ref="G153:G157"/>
    <mergeCell ref="H153:H157"/>
    <mergeCell ref="I153:I157"/>
    <mergeCell ref="B153:B157"/>
    <mergeCell ref="C153:C162"/>
    <mergeCell ref="D153:D162"/>
    <mergeCell ref="E153:E162"/>
    <mergeCell ref="O148:O152"/>
    <mergeCell ref="J153:J157"/>
    <mergeCell ref="B158:B162"/>
    <mergeCell ref="F158:F162"/>
    <mergeCell ref="G158:G162"/>
    <mergeCell ref="H158:H162"/>
    <mergeCell ref="I158:I162"/>
    <mergeCell ref="J158:J162"/>
    <mergeCell ref="B167:B171"/>
    <mergeCell ref="F167:F171"/>
    <mergeCell ref="G167:G171"/>
    <mergeCell ref="H167:H171"/>
    <mergeCell ref="I167:I171"/>
    <mergeCell ref="J167:J171"/>
    <mergeCell ref="L167:L171"/>
    <mergeCell ref="M167:M171"/>
    <mergeCell ref="N158:N162"/>
    <mergeCell ref="K158:K162"/>
    <mergeCell ref="L158:L162"/>
    <mergeCell ref="M158:M162"/>
    <mergeCell ref="K167:K171"/>
    <mergeCell ref="R63:R67"/>
    <mergeCell ref="R68:R72"/>
    <mergeCell ref="R73:R77"/>
    <mergeCell ref="R78:R82"/>
    <mergeCell ref="R43:R47"/>
    <mergeCell ref="R48:R52"/>
    <mergeCell ref="R53:R57"/>
    <mergeCell ref="R58:R62"/>
    <mergeCell ref="O158:O162"/>
    <mergeCell ref="R83:R87"/>
    <mergeCell ref="R88:R92"/>
    <mergeCell ref="R93:R97"/>
    <mergeCell ref="K153:K157"/>
    <mergeCell ref="L153:L157"/>
    <mergeCell ref="M153:M157"/>
    <mergeCell ref="N153:N157"/>
    <mergeCell ref="O153:O157"/>
    <mergeCell ref="P153:P157"/>
    <mergeCell ref="Q153:Q157"/>
    <mergeCell ref="R153:R157"/>
    <mergeCell ref="R158:R162"/>
    <mergeCell ref="P148:P152"/>
    <mergeCell ref="Q148:Q152"/>
    <mergeCell ref="N167:N171"/>
    <mergeCell ref="O167:O171"/>
    <mergeCell ref="P167:P171"/>
    <mergeCell ref="Q167:Q171"/>
    <mergeCell ref="S167:S171"/>
    <mergeCell ref="P158:P162"/>
    <mergeCell ref="Q158:Q162"/>
    <mergeCell ref="S158:S162"/>
    <mergeCell ref="R23:R27"/>
    <mergeCell ref="R28:R32"/>
    <mergeCell ref="R33:R37"/>
    <mergeCell ref="R38:R42"/>
    <mergeCell ref="S153:S157"/>
    <mergeCell ref="R143:R147"/>
    <mergeCell ref="R148:R152"/>
    <mergeCell ref="S138:S142"/>
    <mergeCell ref="R133:R137"/>
    <mergeCell ref="R138:R142"/>
    <mergeCell ref="N138:N142"/>
    <mergeCell ref="O138:O142"/>
    <mergeCell ref="P138:P142"/>
    <mergeCell ref="Q138:Q142"/>
    <mergeCell ref="O128:O132"/>
    <mergeCell ref="P128:P132"/>
    <mergeCell ref="R167:R171"/>
    <mergeCell ref="T3:T7"/>
    <mergeCell ref="T8:T12"/>
    <mergeCell ref="T13:T17"/>
    <mergeCell ref="T18:T22"/>
    <mergeCell ref="T23:T27"/>
    <mergeCell ref="T103:T107"/>
    <mergeCell ref="T108:T112"/>
    <mergeCell ref="T113:T117"/>
    <mergeCell ref="T123:T127"/>
    <mergeCell ref="T73:T77"/>
    <mergeCell ref="T83:T87"/>
    <mergeCell ref="T88:T92"/>
    <mergeCell ref="T93:T97"/>
    <mergeCell ref="T128:T132"/>
    <mergeCell ref="T133:T137"/>
    <mergeCell ref="R3:R7"/>
    <mergeCell ref="R8:R12"/>
    <mergeCell ref="R13:R17"/>
    <mergeCell ref="R18:R22"/>
    <mergeCell ref="T158:T162"/>
    <mergeCell ref="T138:T142"/>
    <mergeCell ref="S123:S127"/>
    <mergeCell ref="S118:S122"/>
    <mergeCell ref="T28:T32"/>
    <mergeCell ref="T33:T37"/>
    <mergeCell ref="T38:T42"/>
    <mergeCell ref="T43:T47"/>
    <mergeCell ref="T167:T171"/>
    <mergeCell ref="T143:T147"/>
    <mergeCell ref="T148:T152"/>
    <mergeCell ref="T153:T157"/>
    <mergeCell ref="T48:T52"/>
    <mergeCell ref="T53:T57"/>
    <mergeCell ref="T63:T67"/>
    <mergeCell ref="T68:T72"/>
    <mergeCell ref="T98:T102"/>
    <mergeCell ref="T78:T82"/>
    <mergeCell ref="T58:T62"/>
  </mergeCells>
  <phoneticPr fontId="0" type="noConversion"/>
  <pageMargins left="0.7" right="0.7" top="0.75" bottom="0.75" header="0.3" footer="0.3"/>
  <pageSetup paperSize="9" scale="38" orientation="landscape" r:id="rId1"/>
  <rowBreaks count="1" manualBreakCount="1">
    <brk id="2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77"/>
  <sheetViews>
    <sheetView showGridLines="0" zoomScale="50" zoomScaleNormal="50" workbookViewId="0">
      <pane ySplit="16" topLeftCell="A38" activePane="bottomLeft" state="frozen"/>
      <selection pane="bottomLeft"/>
    </sheetView>
  </sheetViews>
  <sheetFormatPr defaultColWidth="11" defaultRowHeight="12.75" x14ac:dyDescent="0.2"/>
  <cols>
    <col min="1" max="2" width="27.5" style="13" customWidth="1"/>
    <col min="3" max="3" width="27.375" style="13" customWidth="1"/>
    <col min="4" max="4" width="27.5" style="13" customWidth="1"/>
    <col min="5" max="14" width="8.125" style="13" customWidth="1"/>
    <col min="15" max="16" width="15" style="13" customWidth="1"/>
    <col min="17" max="17" width="31.125" style="13" customWidth="1"/>
    <col min="18" max="18" width="24.375" style="13" customWidth="1"/>
    <col min="19" max="19" width="9.875" style="13" customWidth="1"/>
    <col min="20" max="16384" width="11" style="13"/>
  </cols>
  <sheetData>
    <row r="1" spans="1:19" s="12" customFormat="1" ht="19.5" customHeight="1" x14ac:dyDescent="0.2">
      <c r="A1" s="1"/>
      <c r="B1" s="2"/>
      <c r="C1" s="3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14"/>
      <c r="Q1" s="14" t="s">
        <v>0</v>
      </c>
      <c r="R1" s="136"/>
      <c r="S1" s="137"/>
    </row>
    <row r="2" spans="1:19" s="12" customFormat="1" ht="19.5" customHeight="1" x14ac:dyDescent="0.2">
      <c r="A2" s="1"/>
      <c r="B2" s="4" t="s">
        <v>1</v>
      </c>
      <c r="C2" s="5"/>
      <c r="D2" s="4" t="s">
        <v>2</v>
      </c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14"/>
      <c r="Q2" s="14" t="s">
        <v>3</v>
      </c>
      <c r="R2" s="138"/>
      <c r="S2" s="139"/>
    </row>
    <row r="3" spans="1:19" s="12" customFormat="1" ht="19.5" customHeight="1" x14ac:dyDescent="0.2">
      <c r="A3" s="1"/>
      <c r="B3" s="4" t="s">
        <v>4</v>
      </c>
      <c r="C3" s="5"/>
      <c r="D3" s="4" t="s">
        <v>1</v>
      </c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14"/>
      <c r="Q3" s="14" t="s">
        <v>5</v>
      </c>
      <c r="R3" s="138"/>
      <c r="S3" s="139"/>
    </row>
    <row r="4" spans="1:19" s="12" customFormat="1" ht="19.5" customHeight="1" x14ac:dyDescent="0.2">
      <c r="A4" s="1"/>
      <c r="B4" s="4" t="s">
        <v>6</v>
      </c>
      <c r="C4" s="5"/>
      <c r="D4" s="4" t="s">
        <v>6</v>
      </c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14"/>
      <c r="Q4" s="14" t="s">
        <v>7</v>
      </c>
      <c r="R4" s="140"/>
      <c r="S4" s="141"/>
    </row>
    <row r="5" spans="1:19" s="12" customFormat="1" ht="19.5" customHeight="1" x14ac:dyDescent="0.2">
      <c r="A5" s="1"/>
      <c r="B5" s="4" t="s">
        <v>8</v>
      </c>
      <c r="C5" s="6"/>
      <c r="D5" s="4" t="s">
        <v>8</v>
      </c>
      <c r="E5" s="7"/>
      <c r="F5" s="2"/>
      <c r="G5" s="2"/>
      <c r="H5" s="2"/>
      <c r="I5" s="2"/>
      <c r="J5" s="2"/>
      <c r="K5" s="2"/>
      <c r="L5" s="2"/>
      <c r="M5" s="2"/>
      <c r="N5" s="2"/>
      <c r="O5" s="2"/>
      <c r="P5" s="14"/>
      <c r="Q5" s="14" t="s">
        <v>9</v>
      </c>
      <c r="R5" s="136"/>
      <c r="S5" s="137"/>
    </row>
    <row r="6" spans="1:19" s="12" customFormat="1" ht="19.5" customHeight="1" x14ac:dyDescent="0.2">
      <c r="A6" s="1"/>
      <c r="B6" s="4" t="s">
        <v>10</v>
      </c>
      <c r="C6" s="5"/>
      <c r="D6" s="4" t="s">
        <v>10</v>
      </c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142" t="s">
        <v>11</v>
      </c>
      <c r="Q6" s="143"/>
      <c r="R6" s="136"/>
      <c r="S6" s="137"/>
    </row>
    <row r="7" spans="1:19" s="12" customFormat="1" ht="19.5" customHeight="1" x14ac:dyDescent="0.2">
      <c r="A7" s="1"/>
      <c r="B7" s="4" t="s">
        <v>12</v>
      </c>
      <c r="C7" s="5"/>
      <c r="D7" s="4" t="s">
        <v>12</v>
      </c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14"/>
      <c r="Q7" s="14" t="s">
        <v>13</v>
      </c>
      <c r="R7" s="138"/>
      <c r="S7" s="139"/>
    </row>
    <row r="8" spans="1:19" s="12" customFormat="1" ht="19.5" customHeight="1" x14ac:dyDescent="0.2">
      <c r="A8" s="1"/>
      <c r="B8" s="8"/>
      <c r="C8" s="8"/>
      <c r="D8" s="8"/>
      <c r="E8" s="8"/>
      <c r="F8" s="8"/>
      <c r="G8" s="3"/>
      <c r="H8" s="3"/>
      <c r="I8" s="2"/>
      <c r="J8" s="2"/>
      <c r="K8" s="2"/>
      <c r="L8" s="2"/>
      <c r="M8" s="2"/>
      <c r="N8" s="2"/>
      <c r="O8" s="2"/>
      <c r="P8" s="2"/>
      <c r="Q8" s="2"/>
      <c r="R8" s="2"/>
      <c r="S8" s="2"/>
    </row>
    <row r="9" spans="1:19" s="12" customFormat="1" ht="19.5" customHeight="1" x14ac:dyDescent="0.2">
      <c r="A9" s="9"/>
      <c r="B9" s="8"/>
      <c r="C9" s="10"/>
      <c r="D9" s="11"/>
      <c r="E9" s="11"/>
      <c r="F9" s="8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</row>
    <row r="10" spans="1:19" s="12" customFormat="1" ht="19.5" customHeight="1" x14ac:dyDescent="0.2"/>
    <row r="11" spans="1:19" ht="19.5" customHeight="1" x14ac:dyDescent="0.2"/>
    <row r="12" spans="1:19" s="2" customFormat="1" ht="19.5" customHeight="1" x14ac:dyDescent="0.25">
      <c r="A12" s="15"/>
      <c r="B12" s="16"/>
      <c r="C12" s="16"/>
      <c r="D12" s="17"/>
      <c r="E12" s="17"/>
      <c r="F12" s="17"/>
      <c r="G12" s="17"/>
      <c r="H12" s="18"/>
      <c r="I12" s="17"/>
      <c r="J12" s="17"/>
      <c r="K12" s="17"/>
      <c r="L12" s="17"/>
      <c r="M12" s="17"/>
      <c r="N12" s="17"/>
      <c r="O12" s="17"/>
      <c r="P12" s="20"/>
      <c r="Q12" s="20"/>
      <c r="R12" s="21"/>
      <c r="S12" s="21"/>
    </row>
    <row r="13" spans="1:19" s="2" customFormat="1" ht="19.5" customHeight="1" thickBot="1" x14ac:dyDescent="0.3">
      <c r="A13" s="22"/>
      <c r="B13" s="23"/>
      <c r="C13" s="24"/>
      <c r="D13" s="19"/>
      <c r="E13" s="17"/>
      <c r="F13" s="17"/>
      <c r="G13" s="17"/>
      <c r="H13" s="17"/>
      <c r="I13" s="17"/>
      <c r="J13" s="17"/>
      <c r="K13" s="17"/>
      <c r="L13" s="17"/>
      <c r="M13" s="17"/>
      <c r="N13" s="17"/>
      <c r="O13" s="17"/>
      <c r="P13" s="20"/>
      <c r="Q13" s="20"/>
      <c r="R13" s="25"/>
      <c r="S13" s="25"/>
    </row>
    <row r="14" spans="1:19" s="29" customFormat="1" ht="45" customHeight="1" x14ac:dyDescent="0.2">
      <c r="A14" s="134" t="s">
        <v>46</v>
      </c>
      <c r="B14" s="135"/>
      <c r="C14" s="135"/>
      <c r="D14" s="135"/>
      <c r="E14" s="26"/>
      <c r="F14" s="26"/>
      <c r="G14" s="26"/>
      <c r="H14" s="26"/>
      <c r="I14" s="26"/>
      <c r="J14" s="26"/>
      <c r="K14" s="26"/>
      <c r="L14" s="26"/>
      <c r="M14" s="26"/>
      <c r="N14" s="26"/>
      <c r="O14" s="26"/>
      <c r="P14" s="26"/>
      <c r="Q14" s="26"/>
      <c r="R14" s="27"/>
      <c r="S14" s="28"/>
    </row>
    <row r="15" spans="1:19" s="30" customFormat="1" ht="23.25" customHeight="1" x14ac:dyDescent="0.3">
      <c r="A15" s="129" t="s">
        <v>14</v>
      </c>
      <c r="B15" s="131" t="s">
        <v>15</v>
      </c>
      <c r="C15" s="126" t="s">
        <v>16</v>
      </c>
      <c r="D15" s="125" t="s">
        <v>17</v>
      </c>
      <c r="E15" s="125">
        <v>4</v>
      </c>
      <c r="F15" s="127" t="s">
        <v>18</v>
      </c>
      <c r="G15" s="127" t="s">
        <v>19</v>
      </c>
      <c r="H15" s="127" t="s">
        <v>20</v>
      </c>
      <c r="I15" s="125" t="s">
        <v>21</v>
      </c>
      <c r="J15" s="125" t="s">
        <v>22</v>
      </c>
      <c r="K15" s="125" t="s">
        <v>23</v>
      </c>
      <c r="L15" s="125" t="s">
        <v>24</v>
      </c>
      <c r="M15" s="125" t="s">
        <v>25</v>
      </c>
      <c r="N15" s="125" t="s">
        <v>26</v>
      </c>
      <c r="O15" s="125" t="s">
        <v>27</v>
      </c>
      <c r="P15" s="125" t="s">
        <v>28</v>
      </c>
      <c r="Q15" s="125" t="s">
        <v>27</v>
      </c>
      <c r="R15" s="125" t="s">
        <v>29</v>
      </c>
      <c r="S15" s="144" t="s">
        <v>30</v>
      </c>
    </row>
    <row r="16" spans="1:19" s="31" customFormat="1" ht="23.25" customHeight="1" x14ac:dyDescent="0.3">
      <c r="A16" s="130"/>
      <c r="B16" s="126"/>
      <c r="C16" s="132"/>
      <c r="D16" s="133"/>
      <c r="E16" s="126"/>
      <c r="F16" s="128"/>
      <c r="G16" s="128"/>
      <c r="H16" s="128"/>
      <c r="I16" s="126"/>
      <c r="J16" s="126"/>
      <c r="K16" s="126"/>
      <c r="L16" s="126"/>
      <c r="M16" s="126"/>
      <c r="N16" s="126"/>
      <c r="O16" s="126"/>
      <c r="P16" s="126"/>
      <c r="Q16" s="126"/>
      <c r="R16" s="133"/>
      <c r="S16" s="145"/>
    </row>
    <row r="17" spans="1:19" s="29" customFormat="1" ht="20.25" x14ac:dyDescent="0.2">
      <c r="A17" s="122" t="s">
        <v>35</v>
      </c>
      <c r="B17" s="112" t="s">
        <v>37</v>
      </c>
      <c r="C17" s="112"/>
      <c r="D17" s="112" t="s">
        <v>128</v>
      </c>
      <c r="E17" s="110"/>
      <c r="F17" s="110"/>
      <c r="G17" s="110"/>
      <c r="H17" s="110"/>
      <c r="I17" s="110"/>
      <c r="J17" s="110"/>
      <c r="K17" s="110"/>
      <c r="L17" s="110"/>
      <c r="M17" s="110"/>
      <c r="N17" s="110"/>
      <c r="O17" s="112">
        <f>SUM(E17:N17)</f>
        <v>0</v>
      </c>
      <c r="P17" s="115">
        <v>9.0500000000000007</v>
      </c>
      <c r="Q17" s="118">
        <f>O17*P17</f>
        <v>0</v>
      </c>
      <c r="R17" s="38" t="s">
        <v>48</v>
      </c>
      <c r="S17" s="32">
        <v>4</v>
      </c>
    </row>
    <row r="18" spans="1:19" s="29" customFormat="1" ht="20.25" x14ac:dyDescent="0.2">
      <c r="A18" s="123"/>
      <c r="B18" s="113"/>
      <c r="C18" s="113"/>
      <c r="D18" s="113"/>
      <c r="E18" s="110"/>
      <c r="F18" s="110"/>
      <c r="G18" s="110"/>
      <c r="H18" s="110"/>
      <c r="I18" s="110"/>
      <c r="J18" s="110"/>
      <c r="K18" s="110"/>
      <c r="L18" s="110"/>
      <c r="M18" s="110"/>
      <c r="N18" s="110"/>
      <c r="O18" s="113"/>
      <c r="P18" s="116"/>
      <c r="Q18" s="119"/>
      <c r="R18" s="38" t="s">
        <v>49</v>
      </c>
      <c r="S18" s="32" t="s">
        <v>18</v>
      </c>
    </row>
    <row r="19" spans="1:19" s="29" customFormat="1" ht="20.25" x14ac:dyDescent="0.2">
      <c r="A19" s="123"/>
      <c r="B19" s="113"/>
      <c r="C19" s="113"/>
      <c r="D19" s="113"/>
      <c r="E19" s="110"/>
      <c r="F19" s="110"/>
      <c r="G19" s="110"/>
      <c r="H19" s="110"/>
      <c r="I19" s="110"/>
      <c r="J19" s="110"/>
      <c r="K19" s="110"/>
      <c r="L19" s="110"/>
      <c r="M19" s="110"/>
      <c r="N19" s="110"/>
      <c r="O19" s="113"/>
      <c r="P19" s="116"/>
      <c r="Q19" s="119"/>
      <c r="R19" s="38" t="s">
        <v>50</v>
      </c>
      <c r="S19" s="32" t="s">
        <v>19</v>
      </c>
    </row>
    <row r="20" spans="1:19" s="29" customFormat="1" ht="20.25" x14ac:dyDescent="0.2">
      <c r="A20" s="123"/>
      <c r="B20" s="113"/>
      <c r="C20" s="113"/>
      <c r="D20" s="113"/>
      <c r="E20" s="110"/>
      <c r="F20" s="110"/>
      <c r="G20" s="110"/>
      <c r="H20" s="110"/>
      <c r="I20" s="110"/>
      <c r="J20" s="110"/>
      <c r="K20" s="110"/>
      <c r="L20" s="110"/>
      <c r="M20" s="110"/>
      <c r="N20" s="110"/>
      <c r="O20" s="113"/>
      <c r="P20" s="116"/>
      <c r="Q20" s="119"/>
      <c r="R20" s="38" t="s">
        <v>51</v>
      </c>
      <c r="S20" s="32" t="s">
        <v>20</v>
      </c>
    </row>
    <row r="21" spans="1:19" s="29" customFormat="1" ht="20.25" x14ac:dyDescent="0.2">
      <c r="A21" s="123"/>
      <c r="B21" s="113"/>
      <c r="C21" s="113"/>
      <c r="D21" s="113"/>
      <c r="E21" s="110"/>
      <c r="F21" s="110"/>
      <c r="G21" s="110"/>
      <c r="H21" s="110"/>
      <c r="I21" s="110"/>
      <c r="J21" s="110"/>
      <c r="K21" s="110"/>
      <c r="L21" s="110"/>
      <c r="M21" s="110"/>
      <c r="N21" s="110"/>
      <c r="O21" s="113"/>
      <c r="P21" s="116"/>
      <c r="Q21" s="119"/>
      <c r="R21" s="38" t="s">
        <v>52</v>
      </c>
      <c r="S21" s="32" t="s">
        <v>21</v>
      </c>
    </row>
    <row r="22" spans="1:19" s="29" customFormat="1" ht="20.25" x14ac:dyDescent="0.2">
      <c r="A22" s="123"/>
      <c r="B22" s="113"/>
      <c r="C22" s="113"/>
      <c r="D22" s="113"/>
      <c r="E22" s="110"/>
      <c r="F22" s="110"/>
      <c r="G22" s="110"/>
      <c r="H22" s="110"/>
      <c r="I22" s="110"/>
      <c r="J22" s="110"/>
      <c r="K22" s="110"/>
      <c r="L22" s="110"/>
      <c r="M22" s="110"/>
      <c r="N22" s="110"/>
      <c r="O22" s="113"/>
      <c r="P22" s="116"/>
      <c r="Q22" s="119"/>
      <c r="R22" s="38" t="s">
        <v>53</v>
      </c>
      <c r="S22" s="32" t="s">
        <v>22</v>
      </c>
    </row>
    <row r="23" spans="1:19" s="29" customFormat="1" ht="20.25" x14ac:dyDescent="0.2">
      <c r="A23" s="123"/>
      <c r="B23" s="113"/>
      <c r="C23" s="113"/>
      <c r="D23" s="113"/>
      <c r="E23" s="110"/>
      <c r="F23" s="110"/>
      <c r="G23" s="110"/>
      <c r="H23" s="110"/>
      <c r="I23" s="110"/>
      <c r="J23" s="110"/>
      <c r="K23" s="110"/>
      <c r="L23" s="110"/>
      <c r="M23" s="110"/>
      <c r="N23" s="110"/>
      <c r="O23" s="113"/>
      <c r="P23" s="116"/>
      <c r="Q23" s="119"/>
      <c r="R23" s="38" t="s">
        <v>54</v>
      </c>
      <c r="S23" s="32" t="s">
        <v>23</v>
      </c>
    </row>
    <row r="24" spans="1:19" s="29" customFormat="1" ht="20.25" x14ac:dyDescent="0.2">
      <c r="A24" s="123"/>
      <c r="B24" s="113"/>
      <c r="C24" s="113"/>
      <c r="D24" s="113"/>
      <c r="E24" s="110"/>
      <c r="F24" s="110"/>
      <c r="G24" s="110"/>
      <c r="H24" s="110"/>
      <c r="I24" s="110"/>
      <c r="J24" s="110"/>
      <c r="K24" s="110"/>
      <c r="L24" s="110"/>
      <c r="M24" s="110"/>
      <c r="N24" s="110"/>
      <c r="O24" s="113"/>
      <c r="P24" s="116"/>
      <c r="Q24" s="119"/>
      <c r="R24" s="38" t="s">
        <v>55</v>
      </c>
      <c r="S24" s="32" t="s">
        <v>24</v>
      </c>
    </row>
    <row r="25" spans="1:19" s="29" customFormat="1" ht="20.25" x14ac:dyDescent="0.2">
      <c r="A25" s="123"/>
      <c r="B25" s="113"/>
      <c r="C25" s="113"/>
      <c r="D25" s="113"/>
      <c r="E25" s="110"/>
      <c r="F25" s="110"/>
      <c r="G25" s="110"/>
      <c r="H25" s="110"/>
      <c r="I25" s="110"/>
      <c r="J25" s="110"/>
      <c r="K25" s="110"/>
      <c r="L25" s="110"/>
      <c r="M25" s="110"/>
      <c r="N25" s="110"/>
      <c r="O25" s="113"/>
      <c r="P25" s="116"/>
      <c r="Q25" s="119"/>
      <c r="R25" s="38" t="s">
        <v>56</v>
      </c>
      <c r="S25" s="36" t="s">
        <v>25</v>
      </c>
    </row>
    <row r="26" spans="1:19" s="29" customFormat="1" ht="21" thickBot="1" x14ac:dyDescent="0.25">
      <c r="A26" s="124"/>
      <c r="B26" s="114"/>
      <c r="C26" s="114"/>
      <c r="D26" s="114"/>
      <c r="E26" s="121"/>
      <c r="F26" s="121"/>
      <c r="G26" s="121"/>
      <c r="H26" s="121"/>
      <c r="I26" s="121"/>
      <c r="J26" s="121"/>
      <c r="K26" s="121"/>
      <c r="L26" s="121"/>
      <c r="M26" s="121"/>
      <c r="N26" s="121"/>
      <c r="O26" s="114"/>
      <c r="P26" s="117"/>
      <c r="Q26" s="120"/>
      <c r="R26" s="37" t="s">
        <v>57</v>
      </c>
      <c r="S26" s="33" t="s">
        <v>26</v>
      </c>
    </row>
    <row r="27" spans="1:19" s="29" customFormat="1" ht="20.25" x14ac:dyDescent="0.2">
      <c r="A27" s="122" t="s">
        <v>35</v>
      </c>
      <c r="B27" s="112" t="s">
        <v>38</v>
      </c>
      <c r="C27" s="112"/>
      <c r="D27" s="112" t="s">
        <v>128</v>
      </c>
      <c r="E27" s="109"/>
      <c r="F27" s="109"/>
      <c r="G27" s="109"/>
      <c r="H27" s="109"/>
      <c r="I27" s="109"/>
      <c r="J27" s="109"/>
      <c r="K27" s="109"/>
      <c r="L27" s="109"/>
      <c r="M27" s="109"/>
      <c r="N27" s="109"/>
      <c r="O27" s="112">
        <f>SUM(E27:N27)</f>
        <v>0</v>
      </c>
      <c r="P27" s="115">
        <v>9.0500000000000007</v>
      </c>
      <c r="Q27" s="118">
        <f>O27*P27</f>
        <v>0</v>
      </c>
      <c r="R27" s="38" t="s">
        <v>58</v>
      </c>
      <c r="S27" s="32">
        <v>4</v>
      </c>
    </row>
    <row r="28" spans="1:19" s="29" customFormat="1" ht="20.25" x14ac:dyDescent="0.2">
      <c r="A28" s="123"/>
      <c r="B28" s="113"/>
      <c r="C28" s="113"/>
      <c r="D28" s="113"/>
      <c r="E28" s="110"/>
      <c r="F28" s="110"/>
      <c r="G28" s="110"/>
      <c r="H28" s="110"/>
      <c r="I28" s="110"/>
      <c r="J28" s="110"/>
      <c r="K28" s="110"/>
      <c r="L28" s="110"/>
      <c r="M28" s="110"/>
      <c r="N28" s="110"/>
      <c r="O28" s="113"/>
      <c r="P28" s="116"/>
      <c r="Q28" s="119"/>
      <c r="R28" s="38" t="s">
        <v>59</v>
      </c>
      <c r="S28" s="32" t="s">
        <v>18</v>
      </c>
    </row>
    <row r="29" spans="1:19" s="29" customFormat="1" ht="20.25" x14ac:dyDescent="0.2">
      <c r="A29" s="123"/>
      <c r="B29" s="113"/>
      <c r="C29" s="113"/>
      <c r="D29" s="113"/>
      <c r="E29" s="110"/>
      <c r="F29" s="110"/>
      <c r="G29" s="110"/>
      <c r="H29" s="110"/>
      <c r="I29" s="110"/>
      <c r="J29" s="110"/>
      <c r="K29" s="110"/>
      <c r="L29" s="110"/>
      <c r="M29" s="110"/>
      <c r="N29" s="110"/>
      <c r="O29" s="113"/>
      <c r="P29" s="116"/>
      <c r="Q29" s="119"/>
      <c r="R29" s="38" t="s">
        <v>60</v>
      </c>
      <c r="S29" s="32" t="s">
        <v>19</v>
      </c>
    </row>
    <row r="30" spans="1:19" s="29" customFormat="1" ht="20.25" x14ac:dyDescent="0.2">
      <c r="A30" s="123"/>
      <c r="B30" s="113"/>
      <c r="C30" s="113"/>
      <c r="D30" s="113"/>
      <c r="E30" s="110"/>
      <c r="F30" s="110"/>
      <c r="G30" s="110"/>
      <c r="H30" s="110"/>
      <c r="I30" s="110"/>
      <c r="J30" s="110"/>
      <c r="K30" s="110"/>
      <c r="L30" s="110"/>
      <c r="M30" s="110"/>
      <c r="N30" s="110"/>
      <c r="O30" s="113"/>
      <c r="P30" s="116"/>
      <c r="Q30" s="119"/>
      <c r="R30" s="38" t="s">
        <v>61</v>
      </c>
      <c r="S30" s="32" t="s">
        <v>20</v>
      </c>
    </row>
    <row r="31" spans="1:19" s="29" customFormat="1" ht="20.25" x14ac:dyDescent="0.2">
      <c r="A31" s="123"/>
      <c r="B31" s="113"/>
      <c r="C31" s="113"/>
      <c r="D31" s="113"/>
      <c r="E31" s="110"/>
      <c r="F31" s="110"/>
      <c r="G31" s="110"/>
      <c r="H31" s="110"/>
      <c r="I31" s="110"/>
      <c r="J31" s="110"/>
      <c r="K31" s="110"/>
      <c r="L31" s="110"/>
      <c r="M31" s="110"/>
      <c r="N31" s="110"/>
      <c r="O31" s="113"/>
      <c r="P31" s="116"/>
      <c r="Q31" s="119"/>
      <c r="R31" s="38" t="s">
        <v>62</v>
      </c>
      <c r="S31" s="32" t="s">
        <v>21</v>
      </c>
    </row>
    <row r="32" spans="1:19" s="29" customFormat="1" ht="20.25" x14ac:dyDescent="0.2">
      <c r="A32" s="123"/>
      <c r="B32" s="113"/>
      <c r="C32" s="113"/>
      <c r="D32" s="113"/>
      <c r="E32" s="110"/>
      <c r="F32" s="110"/>
      <c r="G32" s="110"/>
      <c r="H32" s="110"/>
      <c r="I32" s="110"/>
      <c r="J32" s="110"/>
      <c r="K32" s="110"/>
      <c r="L32" s="110"/>
      <c r="M32" s="110"/>
      <c r="N32" s="110"/>
      <c r="O32" s="113"/>
      <c r="P32" s="116"/>
      <c r="Q32" s="119"/>
      <c r="R32" s="38" t="s">
        <v>63</v>
      </c>
      <c r="S32" s="32" t="s">
        <v>22</v>
      </c>
    </row>
    <row r="33" spans="1:19" s="29" customFormat="1" ht="20.25" x14ac:dyDescent="0.2">
      <c r="A33" s="123"/>
      <c r="B33" s="113"/>
      <c r="C33" s="113"/>
      <c r="D33" s="113"/>
      <c r="E33" s="110"/>
      <c r="F33" s="110"/>
      <c r="G33" s="110"/>
      <c r="H33" s="110"/>
      <c r="I33" s="110"/>
      <c r="J33" s="110"/>
      <c r="K33" s="110"/>
      <c r="L33" s="110"/>
      <c r="M33" s="110"/>
      <c r="N33" s="110"/>
      <c r="O33" s="113"/>
      <c r="P33" s="116"/>
      <c r="Q33" s="119"/>
      <c r="R33" s="38" t="s">
        <v>64</v>
      </c>
      <c r="S33" s="32" t="s">
        <v>23</v>
      </c>
    </row>
    <row r="34" spans="1:19" s="29" customFormat="1" ht="20.25" x14ac:dyDescent="0.2">
      <c r="A34" s="123"/>
      <c r="B34" s="113"/>
      <c r="C34" s="113"/>
      <c r="D34" s="113"/>
      <c r="E34" s="110"/>
      <c r="F34" s="110"/>
      <c r="G34" s="110"/>
      <c r="H34" s="110"/>
      <c r="I34" s="110"/>
      <c r="J34" s="110"/>
      <c r="K34" s="110"/>
      <c r="L34" s="110"/>
      <c r="M34" s="110"/>
      <c r="N34" s="110"/>
      <c r="O34" s="113"/>
      <c r="P34" s="116"/>
      <c r="Q34" s="119"/>
      <c r="R34" s="38" t="s">
        <v>65</v>
      </c>
      <c r="S34" s="32" t="s">
        <v>24</v>
      </c>
    </row>
    <row r="35" spans="1:19" s="29" customFormat="1" ht="20.25" x14ac:dyDescent="0.2">
      <c r="A35" s="123"/>
      <c r="B35" s="113"/>
      <c r="C35" s="113"/>
      <c r="D35" s="113"/>
      <c r="E35" s="110"/>
      <c r="F35" s="110"/>
      <c r="G35" s="110"/>
      <c r="H35" s="110"/>
      <c r="I35" s="110"/>
      <c r="J35" s="110"/>
      <c r="K35" s="110"/>
      <c r="L35" s="110"/>
      <c r="M35" s="110"/>
      <c r="N35" s="110"/>
      <c r="O35" s="113"/>
      <c r="P35" s="116"/>
      <c r="Q35" s="119"/>
      <c r="R35" s="38" t="s">
        <v>66</v>
      </c>
      <c r="S35" s="36" t="s">
        <v>25</v>
      </c>
    </row>
    <row r="36" spans="1:19" s="29" customFormat="1" ht="21" thickBot="1" x14ac:dyDescent="0.25">
      <c r="A36" s="124"/>
      <c r="B36" s="114"/>
      <c r="C36" s="114"/>
      <c r="D36" s="114"/>
      <c r="E36" s="111"/>
      <c r="F36" s="111"/>
      <c r="G36" s="111"/>
      <c r="H36" s="111"/>
      <c r="I36" s="111"/>
      <c r="J36" s="111"/>
      <c r="K36" s="111"/>
      <c r="L36" s="111"/>
      <c r="M36" s="111"/>
      <c r="N36" s="111"/>
      <c r="O36" s="114"/>
      <c r="P36" s="117"/>
      <c r="Q36" s="120"/>
      <c r="R36" s="37" t="s">
        <v>67</v>
      </c>
      <c r="S36" s="33" t="s">
        <v>26</v>
      </c>
    </row>
    <row r="37" spans="1:19" s="29" customFormat="1" ht="20.25" x14ac:dyDescent="0.2">
      <c r="A37" s="122" t="s">
        <v>35</v>
      </c>
      <c r="B37" s="112" t="s">
        <v>42</v>
      </c>
      <c r="C37" s="112"/>
      <c r="D37" s="112" t="s">
        <v>128</v>
      </c>
      <c r="E37" s="109"/>
      <c r="F37" s="109"/>
      <c r="G37" s="109"/>
      <c r="H37" s="109"/>
      <c r="I37" s="109"/>
      <c r="J37" s="109"/>
      <c r="K37" s="109"/>
      <c r="L37" s="109"/>
      <c r="M37" s="109"/>
      <c r="N37" s="109"/>
      <c r="O37" s="112">
        <f>SUM(E37:N37)</f>
        <v>0</v>
      </c>
      <c r="P37" s="115">
        <v>9.0500000000000007</v>
      </c>
      <c r="Q37" s="118">
        <f>O37*P37</f>
        <v>0</v>
      </c>
      <c r="R37" s="38" t="s">
        <v>68</v>
      </c>
      <c r="S37" s="32">
        <v>4</v>
      </c>
    </row>
    <row r="38" spans="1:19" s="29" customFormat="1" ht="20.25" x14ac:dyDescent="0.2">
      <c r="A38" s="123"/>
      <c r="B38" s="113"/>
      <c r="C38" s="113"/>
      <c r="D38" s="113"/>
      <c r="E38" s="110"/>
      <c r="F38" s="110"/>
      <c r="G38" s="110"/>
      <c r="H38" s="110"/>
      <c r="I38" s="110"/>
      <c r="J38" s="110"/>
      <c r="K38" s="110"/>
      <c r="L38" s="110"/>
      <c r="M38" s="110"/>
      <c r="N38" s="110"/>
      <c r="O38" s="113"/>
      <c r="P38" s="116"/>
      <c r="Q38" s="119"/>
      <c r="R38" s="38" t="s">
        <v>69</v>
      </c>
      <c r="S38" s="32" t="s">
        <v>18</v>
      </c>
    </row>
    <row r="39" spans="1:19" s="29" customFormat="1" ht="20.25" x14ac:dyDescent="0.2">
      <c r="A39" s="123"/>
      <c r="B39" s="113"/>
      <c r="C39" s="113"/>
      <c r="D39" s="113"/>
      <c r="E39" s="110"/>
      <c r="F39" s="110"/>
      <c r="G39" s="110"/>
      <c r="H39" s="110"/>
      <c r="I39" s="110"/>
      <c r="J39" s="110"/>
      <c r="K39" s="110"/>
      <c r="L39" s="110"/>
      <c r="M39" s="110"/>
      <c r="N39" s="110"/>
      <c r="O39" s="113"/>
      <c r="P39" s="116"/>
      <c r="Q39" s="119"/>
      <c r="R39" s="38" t="s">
        <v>70</v>
      </c>
      <c r="S39" s="32" t="s">
        <v>19</v>
      </c>
    </row>
    <row r="40" spans="1:19" s="29" customFormat="1" ht="20.25" x14ac:dyDescent="0.2">
      <c r="A40" s="123"/>
      <c r="B40" s="113"/>
      <c r="C40" s="113"/>
      <c r="D40" s="113"/>
      <c r="E40" s="110"/>
      <c r="F40" s="110"/>
      <c r="G40" s="110"/>
      <c r="H40" s="110"/>
      <c r="I40" s="110"/>
      <c r="J40" s="110"/>
      <c r="K40" s="110"/>
      <c r="L40" s="110"/>
      <c r="M40" s="110"/>
      <c r="N40" s="110"/>
      <c r="O40" s="113"/>
      <c r="P40" s="116"/>
      <c r="Q40" s="119"/>
      <c r="R40" s="38" t="s">
        <v>71</v>
      </c>
      <c r="S40" s="32" t="s">
        <v>20</v>
      </c>
    </row>
    <row r="41" spans="1:19" s="29" customFormat="1" ht="20.25" x14ac:dyDescent="0.2">
      <c r="A41" s="123"/>
      <c r="B41" s="113"/>
      <c r="C41" s="113"/>
      <c r="D41" s="113"/>
      <c r="E41" s="110"/>
      <c r="F41" s="110"/>
      <c r="G41" s="110"/>
      <c r="H41" s="110"/>
      <c r="I41" s="110"/>
      <c r="J41" s="110"/>
      <c r="K41" s="110"/>
      <c r="L41" s="110"/>
      <c r="M41" s="110"/>
      <c r="N41" s="110"/>
      <c r="O41" s="113"/>
      <c r="P41" s="116"/>
      <c r="Q41" s="119"/>
      <c r="R41" s="38" t="s">
        <v>72</v>
      </c>
      <c r="S41" s="32" t="s">
        <v>21</v>
      </c>
    </row>
    <row r="42" spans="1:19" s="29" customFormat="1" ht="20.25" x14ac:dyDescent="0.2">
      <c r="A42" s="123"/>
      <c r="B42" s="113"/>
      <c r="C42" s="113"/>
      <c r="D42" s="113"/>
      <c r="E42" s="110"/>
      <c r="F42" s="110"/>
      <c r="G42" s="110"/>
      <c r="H42" s="110"/>
      <c r="I42" s="110"/>
      <c r="J42" s="110"/>
      <c r="K42" s="110"/>
      <c r="L42" s="110"/>
      <c r="M42" s="110"/>
      <c r="N42" s="110"/>
      <c r="O42" s="113"/>
      <c r="P42" s="116"/>
      <c r="Q42" s="119"/>
      <c r="R42" s="38" t="s">
        <v>73</v>
      </c>
      <c r="S42" s="32" t="s">
        <v>22</v>
      </c>
    </row>
    <row r="43" spans="1:19" s="29" customFormat="1" ht="20.25" x14ac:dyDescent="0.2">
      <c r="A43" s="123"/>
      <c r="B43" s="113"/>
      <c r="C43" s="113"/>
      <c r="D43" s="113"/>
      <c r="E43" s="110"/>
      <c r="F43" s="110"/>
      <c r="G43" s="110"/>
      <c r="H43" s="110"/>
      <c r="I43" s="110"/>
      <c r="J43" s="110"/>
      <c r="K43" s="110"/>
      <c r="L43" s="110"/>
      <c r="M43" s="110"/>
      <c r="N43" s="110"/>
      <c r="O43" s="113"/>
      <c r="P43" s="116"/>
      <c r="Q43" s="119"/>
      <c r="R43" s="38" t="s">
        <v>74</v>
      </c>
      <c r="S43" s="32" t="s">
        <v>23</v>
      </c>
    </row>
    <row r="44" spans="1:19" s="29" customFormat="1" ht="20.25" x14ac:dyDescent="0.2">
      <c r="A44" s="123"/>
      <c r="B44" s="113"/>
      <c r="C44" s="113"/>
      <c r="D44" s="113"/>
      <c r="E44" s="110"/>
      <c r="F44" s="110"/>
      <c r="G44" s="110"/>
      <c r="H44" s="110"/>
      <c r="I44" s="110"/>
      <c r="J44" s="110"/>
      <c r="K44" s="110"/>
      <c r="L44" s="110"/>
      <c r="M44" s="110"/>
      <c r="N44" s="110"/>
      <c r="O44" s="113"/>
      <c r="P44" s="116"/>
      <c r="Q44" s="119"/>
      <c r="R44" s="38" t="s">
        <v>75</v>
      </c>
      <c r="S44" s="32" t="s">
        <v>24</v>
      </c>
    </row>
    <row r="45" spans="1:19" s="29" customFormat="1" ht="20.25" x14ac:dyDescent="0.2">
      <c r="A45" s="123"/>
      <c r="B45" s="113"/>
      <c r="C45" s="113"/>
      <c r="D45" s="113"/>
      <c r="E45" s="110"/>
      <c r="F45" s="110"/>
      <c r="G45" s="110"/>
      <c r="H45" s="110"/>
      <c r="I45" s="110"/>
      <c r="J45" s="110"/>
      <c r="K45" s="110"/>
      <c r="L45" s="110"/>
      <c r="M45" s="110"/>
      <c r="N45" s="110"/>
      <c r="O45" s="113"/>
      <c r="P45" s="116"/>
      <c r="Q45" s="119"/>
      <c r="R45" s="38" t="s">
        <v>76</v>
      </c>
      <c r="S45" s="36" t="s">
        <v>25</v>
      </c>
    </row>
    <row r="46" spans="1:19" s="29" customFormat="1" ht="21" thickBot="1" x14ac:dyDescent="0.25">
      <c r="A46" s="124"/>
      <c r="B46" s="114"/>
      <c r="C46" s="114"/>
      <c r="D46" s="114"/>
      <c r="E46" s="111"/>
      <c r="F46" s="111"/>
      <c r="G46" s="111"/>
      <c r="H46" s="111"/>
      <c r="I46" s="111"/>
      <c r="J46" s="111"/>
      <c r="K46" s="111"/>
      <c r="L46" s="111"/>
      <c r="M46" s="111"/>
      <c r="N46" s="111"/>
      <c r="O46" s="114"/>
      <c r="P46" s="117"/>
      <c r="Q46" s="120"/>
      <c r="R46" s="37" t="s">
        <v>77</v>
      </c>
      <c r="S46" s="33" t="s">
        <v>26</v>
      </c>
    </row>
    <row r="47" spans="1:19" s="29" customFormat="1" ht="20.25" x14ac:dyDescent="0.2">
      <c r="A47" s="122" t="s">
        <v>35</v>
      </c>
      <c r="B47" s="112" t="s">
        <v>39</v>
      </c>
      <c r="C47" s="112"/>
      <c r="D47" s="112" t="s">
        <v>128</v>
      </c>
      <c r="E47" s="109"/>
      <c r="F47" s="109"/>
      <c r="G47" s="109"/>
      <c r="H47" s="109"/>
      <c r="I47" s="109"/>
      <c r="J47" s="109"/>
      <c r="K47" s="109"/>
      <c r="L47" s="109"/>
      <c r="M47" s="109"/>
      <c r="N47" s="109"/>
      <c r="O47" s="112">
        <f>SUM(E47:N47)</f>
        <v>0</v>
      </c>
      <c r="P47" s="115">
        <v>9.0500000000000007</v>
      </c>
      <c r="Q47" s="118">
        <f>O47*P47</f>
        <v>0</v>
      </c>
      <c r="R47" s="38" t="s">
        <v>78</v>
      </c>
      <c r="S47" s="32">
        <v>4</v>
      </c>
    </row>
    <row r="48" spans="1:19" s="29" customFormat="1" ht="20.25" x14ac:dyDescent="0.2">
      <c r="A48" s="123"/>
      <c r="B48" s="113"/>
      <c r="C48" s="113"/>
      <c r="D48" s="113"/>
      <c r="E48" s="110"/>
      <c r="F48" s="110"/>
      <c r="G48" s="110"/>
      <c r="H48" s="110"/>
      <c r="I48" s="110"/>
      <c r="J48" s="110"/>
      <c r="K48" s="110"/>
      <c r="L48" s="110"/>
      <c r="M48" s="110"/>
      <c r="N48" s="110"/>
      <c r="O48" s="113"/>
      <c r="P48" s="116"/>
      <c r="Q48" s="119"/>
      <c r="R48" s="38" t="s">
        <v>79</v>
      </c>
      <c r="S48" s="32" t="s">
        <v>18</v>
      </c>
    </row>
    <row r="49" spans="1:19" s="29" customFormat="1" ht="20.25" x14ac:dyDescent="0.2">
      <c r="A49" s="123"/>
      <c r="B49" s="113"/>
      <c r="C49" s="113"/>
      <c r="D49" s="113"/>
      <c r="E49" s="110"/>
      <c r="F49" s="110"/>
      <c r="G49" s="110"/>
      <c r="H49" s="110"/>
      <c r="I49" s="110"/>
      <c r="J49" s="110"/>
      <c r="K49" s="110"/>
      <c r="L49" s="110"/>
      <c r="M49" s="110"/>
      <c r="N49" s="110"/>
      <c r="O49" s="113"/>
      <c r="P49" s="116"/>
      <c r="Q49" s="119"/>
      <c r="R49" s="38" t="s">
        <v>80</v>
      </c>
      <c r="S49" s="32" t="s">
        <v>19</v>
      </c>
    </row>
    <row r="50" spans="1:19" s="29" customFormat="1" ht="20.25" x14ac:dyDescent="0.2">
      <c r="A50" s="123"/>
      <c r="B50" s="113"/>
      <c r="C50" s="113"/>
      <c r="D50" s="113"/>
      <c r="E50" s="110"/>
      <c r="F50" s="110"/>
      <c r="G50" s="110"/>
      <c r="H50" s="110"/>
      <c r="I50" s="110"/>
      <c r="J50" s="110"/>
      <c r="K50" s="110"/>
      <c r="L50" s="110"/>
      <c r="M50" s="110"/>
      <c r="N50" s="110"/>
      <c r="O50" s="113"/>
      <c r="P50" s="116"/>
      <c r="Q50" s="119"/>
      <c r="R50" s="38" t="s">
        <v>81</v>
      </c>
      <c r="S50" s="32" t="s">
        <v>20</v>
      </c>
    </row>
    <row r="51" spans="1:19" s="29" customFormat="1" ht="20.25" x14ac:dyDescent="0.2">
      <c r="A51" s="123"/>
      <c r="B51" s="113"/>
      <c r="C51" s="113"/>
      <c r="D51" s="113"/>
      <c r="E51" s="110"/>
      <c r="F51" s="110"/>
      <c r="G51" s="110"/>
      <c r="H51" s="110"/>
      <c r="I51" s="110"/>
      <c r="J51" s="110"/>
      <c r="K51" s="110"/>
      <c r="L51" s="110"/>
      <c r="M51" s="110"/>
      <c r="N51" s="110"/>
      <c r="O51" s="113"/>
      <c r="P51" s="116"/>
      <c r="Q51" s="119"/>
      <c r="R51" s="38" t="s">
        <v>82</v>
      </c>
      <c r="S51" s="32" t="s">
        <v>21</v>
      </c>
    </row>
    <row r="52" spans="1:19" s="29" customFormat="1" ht="20.25" x14ac:dyDescent="0.2">
      <c r="A52" s="123"/>
      <c r="B52" s="113"/>
      <c r="C52" s="113"/>
      <c r="D52" s="113"/>
      <c r="E52" s="110"/>
      <c r="F52" s="110"/>
      <c r="G52" s="110"/>
      <c r="H52" s="110"/>
      <c r="I52" s="110"/>
      <c r="J52" s="110"/>
      <c r="K52" s="110"/>
      <c r="L52" s="110"/>
      <c r="M52" s="110"/>
      <c r="N52" s="110"/>
      <c r="O52" s="113"/>
      <c r="P52" s="116"/>
      <c r="Q52" s="119"/>
      <c r="R52" s="38" t="s">
        <v>83</v>
      </c>
      <c r="S52" s="32" t="s">
        <v>22</v>
      </c>
    </row>
    <row r="53" spans="1:19" s="29" customFormat="1" ht="20.25" x14ac:dyDescent="0.2">
      <c r="A53" s="123"/>
      <c r="B53" s="113"/>
      <c r="C53" s="113"/>
      <c r="D53" s="113"/>
      <c r="E53" s="110"/>
      <c r="F53" s="110"/>
      <c r="G53" s="110"/>
      <c r="H53" s="110"/>
      <c r="I53" s="110"/>
      <c r="J53" s="110"/>
      <c r="K53" s="110"/>
      <c r="L53" s="110"/>
      <c r="M53" s="110"/>
      <c r="N53" s="110"/>
      <c r="O53" s="113"/>
      <c r="P53" s="116"/>
      <c r="Q53" s="119"/>
      <c r="R53" s="38" t="s">
        <v>84</v>
      </c>
      <c r="S53" s="32" t="s">
        <v>23</v>
      </c>
    </row>
    <row r="54" spans="1:19" s="29" customFormat="1" ht="20.25" x14ac:dyDescent="0.2">
      <c r="A54" s="123"/>
      <c r="B54" s="113"/>
      <c r="C54" s="113"/>
      <c r="D54" s="113"/>
      <c r="E54" s="110"/>
      <c r="F54" s="110"/>
      <c r="G54" s="110"/>
      <c r="H54" s="110"/>
      <c r="I54" s="110"/>
      <c r="J54" s="110"/>
      <c r="K54" s="110"/>
      <c r="L54" s="110"/>
      <c r="M54" s="110"/>
      <c r="N54" s="110"/>
      <c r="O54" s="113"/>
      <c r="P54" s="116"/>
      <c r="Q54" s="119"/>
      <c r="R54" s="38" t="s">
        <v>85</v>
      </c>
      <c r="S54" s="32" t="s">
        <v>24</v>
      </c>
    </row>
    <row r="55" spans="1:19" s="29" customFormat="1" ht="20.25" x14ac:dyDescent="0.2">
      <c r="A55" s="123"/>
      <c r="B55" s="113"/>
      <c r="C55" s="113"/>
      <c r="D55" s="113"/>
      <c r="E55" s="110"/>
      <c r="F55" s="110"/>
      <c r="G55" s="110"/>
      <c r="H55" s="110"/>
      <c r="I55" s="110"/>
      <c r="J55" s="110"/>
      <c r="K55" s="110"/>
      <c r="L55" s="110"/>
      <c r="M55" s="110"/>
      <c r="N55" s="110"/>
      <c r="O55" s="113"/>
      <c r="P55" s="116"/>
      <c r="Q55" s="119"/>
      <c r="R55" s="38" t="s">
        <v>86</v>
      </c>
      <c r="S55" s="36" t="s">
        <v>25</v>
      </c>
    </row>
    <row r="56" spans="1:19" s="29" customFormat="1" ht="21" thickBot="1" x14ac:dyDescent="0.25">
      <c r="A56" s="124"/>
      <c r="B56" s="114"/>
      <c r="C56" s="114"/>
      <c r="D56" s="114"/>
      <c r="E56" s="111"/>
      <c r="F56" s="111"/>
      <c r="G56" s="111"/>
      <c r="H56" s="111"/>
      <c r="I56" s="111"/>
      <c r="J56" s="111"/>
      <c r="K56" s="111"/>
      <c r="L56" s="111"/>
      <c r="M56" s="111"/>
      <c r="N56" s="111"/>
      <c r="O56" s="114"/>
      <c r="P56" s="117"/>
      <c r="Q56" s="120"/>
      <c r="R56" s="37" t="s">
        <v>87</v>
      </c>
      <c r="S56" s="33" t="s">
        <v>26</v>
      </c>
    </row>
    <row r="57" spans="1:19" s="29" customFormat="1" ht="20.25" x14ac:dyDescent="0.2">
      <c r="A57" s="122" t="s">
        <v>35</v>
      </c>
      <c r="B57" s="112" t="s">
        <v>41</v>
      </c>
      <c r="C57" s="112"/>
      <c r="D57" s="112" t="s">
        <v>128</v>
      </c>
      <c r="E57" s="109"/>
      <c r="F57" s="109"/>
      <c r="G57" s="109"/>
      <c r="H57" s="109"/>
      <c r="I57" s="109"/>
      <c r="J57" s="109"/>
      <c r="K57" s="109"/>
      <c r="L57" s="109"/>
      <c r="M57" s="109"/>
      <c r="N57" s="109"/>
      <c r="O57" s="112">
        <f>SUM(E57:N57)</f>
        <v>0</v>
      </c>
      <c r="P57" s="115">
        <v>9.0500000000000007</v>
      </c>
      <c r="Q57" s="118">
        <f>O57*P57</f>
        <v>0</v>
      </c>
      <c r="R57" s="38" t="s">
        <v>88</v>
      </c>
      <c r="S57" s="32">
        <v>4</v>
      </c>
    </row>
    <row r="58" spans="1:19" s="29" customFormat="1" ht="20.25" x14ac:dyDescent="0.2">
      <c r="A58" s="123"/>
      <c r="B58" s="113"/>
      <c r="C58" s="113"/>
      <c r="D58" s="113"/>
      <c r="E58" s="110"/>
      <c r="F58" s="110"/>
      <c r="G58" s="110"/>
      <c r="H58" s="110"/>
      <c r="I58" s="110"/>
      <c r="J58" s="110"/>
      <c r="K58" s="110"/>
      <c r="L58" s="110"/>
      <c r="M58" s="110"/>
      <c r="N58" s="110"/>
      <c r="O58" s="113"/>
      <c r="P58" s="116"/>
      <c r="Q58" s="119"/>
      <c r="R58" s="38" t="s">
        <v>89</v>
      </c>
      <c r="S58" s="32" t="s">
        <v>18</v>
      </c>
    </row>
    <row r="59" spans="1:19" s="29" customFormat="1" ht="20.25" x14ac:dyDescent="0.2">
      <c r="A59" s="123"/>
      <c r="B59" s="113"/>
      <c r="C59" s="113"/>
      <c r="D59" s="113"/>
      <c r="E59" s="110"/>
      <c r="F59" s="110"/>
      <c r="G59" s="110"/>
      <c r="H59" s="110"/>
      <c r="I59" s="110"/>
      <c r="J59" s="110"/>
      <c r="K59" s="110"/>
      <c r="L59" s="110"/>
      <c r="M59" s="110"/>
      <c r="N59" s="110"/>
      <c r="O59" s="113"/>
      <c r="P59" s="116"/>
      <c r="Q59" s="119"/>
      <c r="R59" s="38" t="s">
        <v>90</v>
      </c>
      <c r="S59" s="32" t="s">
        <v>19</v>
      </c>
    </row>
    <row r="60" spans="1:19" s="29" customFormat="1" ht="20.25" x14ac:dyDescent="0.2">
      <c r="A60" s="123"/>
      <c r="B60" s="113"/>
      <c r="C60" s="113"/>
      <c r="D60" s="113"/>
      <c r="E60" s="110"/>
      <c r="F60" s="110"/>
      <c r="G60" s="110"/>
      <c r="H60" s="110"/>
      <c r="I60" s="110"/>
      <c r="J60" s="110"/>
      <c r="K60" s="110"/>
      <c r="L60" s="110"/>
      <c r="M60" s="110"/>
      <c r="N60" s="110"/>
      <c r="O60" s="113"/>
      <c r="P60" s="116"/>
      <c r="Q60" s="119"/>
      <c r="R60" s="38" t="s">
        <v>91</v>
      </c>
      <c r="S60" s="32" t="s">
        <v>20</v>
      </c>
    </row>
    <row r="61" spans="1:19" s="29" customFormat="1" ht="20.25" x14ac:dyDescent="0.2">
      <c r="A61" s="123"/>
      <c r="B61" s="113"/>
      <c r="C61" s="113"/>
      <c r="D61" s="113"/>
      <c r="E61" s="110"/>
      <c r="F61" s="110"/>
      <c r="G61" s="110"/>
      <c r="H61" s="110"/>
      <c r="I61" s="110"/>
      <c r="J61" s="110"/>
      <c r="K61" s="110"/>
      <c r="L61" s="110"/>
      <c r="M61" s="110"/>
      <c r="N61" s="110"/>
      <c r="O61" s="113"/>
      <c r="P61" s="116"/>
      <c r="Q61" s="119"/>
      <c r="R61" s="38" t="s">
        <v>92</v>
      </c>
      <c r="S61" s="32" t="s">
        <v>21</v>
      </c>
    </row>
    <row r="62" spans="1:19" s="29" customFormat="1" ht="20.25" x14ac:dyDescent="0.2">
      <c r="A62" s="123"/>
      <c r="B62" s="113"/>
      <c r="C62" s="113"/>
      <c r="D62" s="113"/>
      <c r="E62" s="110"/>
      <c r="F62" s="110"/>
      <c r="G62" s="110"/>
      <c r="H62" s="110"/>
      <c r="I62" s="110"/>
      <c r="J62" s="110"/>
      <c r="K62" s="110"/>
      <c r="L62" s="110"/>
      <c r="M62" s="110"/>
      <c r="N62" s="110"/>
      <c r="O62" s="113"/>
      <c r="P62" s="116"/>
      <c r="Q62" s="119"/>
      <c r="R62" s="38" t="s">
        <v>93</v>
      </c>
      <c r="S62" s="32" t="s">
        <v>22</v>
      </c>
    </row>
    <row r="63" spans="1:19" s="29" customFormat="1" ht="20.25" x14ac:dyDescent="0.2">
      <c r="A63" s="123"/>
      <c r="B63" s="113"/>
      <c r="C63" s="113"/>
      <c r="D63" s="113"/>
      <c r="E63" s="110"/>
      <c r="F63" s="110"/>
      <c r="G63" s="110"/>
      <c r="H63" s="110"/>
      <c r="I63" s="110"/>
      <c r="J63" s="110"/>
      <c r="K63" s="110"/>
      <c r="L63" s="110"/>
      <c r="M63" s="110"/>
      <c r="N63" s="110"/>
      <c r="O63" s="113"/>
      <c r="P63" s="116"/>
      <c r="Q63" s="119"/>
      <c r="R63" s="38" t="s">
        <v>94</v>
      </c>
      <c r="S63" s="32" t="s">
        <v>23</v>
      </c>
    </row>
    <row r="64" spans="1:19" s="29" customFormat="1" ht="20.25" x14ac:dyDescent="0.2">
      <c r="A64" s="123"/>
      <c r="B64" s="113"/>
      <c r="C64" s="113"/>
      <c r="D64" s="113"/>
      <c r="E64" s="110"/>
      <c r="F64" s="110"/>
      <c r="G64" s="110"/>
      <c r="H64" s="110"/>
      <c r="I64" s="110"/>
      <c r="J64" s="110"/>
      <c r="K64" s="110"/>
      <c r="L64" s="110"/>
      <c r="M64" s="110"/>
      <c r="N64" s="110"/>
      <c r="O64" s="113"/>
      <c r="P64" s="116"/>
      <c r="Q64" s="119"/>
      <c r="R64" s="38" t="s">
        <v>95</v>
      </c>
      <c r="S64" s="32" t="s">
        <v>24</v>
      </c>
    </row>
    <row r="65" spans="1:19" s="29" customFormat="1" ht="20.25" x14ac:dyDescent="0.2">
      <c r="A65" s="123"/>
      <c r="B65" s="113"/>
      <c r="C65" s="113"/>
      <c r="D65" s="113"/>
      <c r="E65" s="110"/>
      <c r="F65" s="110"/>
      <c r="G65" s="110"/>
      <c r="H65" s="110"/>
      <c r="I65" s="110"/>
      <c r="J65" s="110"/>
      <c r="K65" s="110"/>
      <c r="L65" s="110"/>
      <c r="M65" s="110"/>
      <c r="N65" s="110"/>
      <c r="O65" s="113"/>
      <c r="P65" s="116"/>
      <c r="Q65" s="119"/>
      <c r="R65" s="38" t="s">
        <v>96</v>
      </c>
      <c r="S65" s="36" t="s">
        <v>25</v>
      </c>
    </row>
    <row r="66" spans="1:19" s="29" customFormat="1" ht="21" thickBot="1" x14ac:dyDescent="0.25">
      <c r="A66" s="124"/>
      <c r="B66" s="114"/>
      <c r="C66" s="114"/>
      <c r="D66" s="114"/>
      <c r="E66" s="111"/>
      <c r="F66" s="111"/>
      <c r="G66" s="111"/>
      <c r="H66" s="111"/>
      <c r="I66" s="111"/>
      <c r="J66" s="111"/>
      <c r="K66" s="111"/>
      <c r="L66" s="111"/>
      <c r="M66" s="111"/>
      <c r="N66" s="111"/>
      <c r="O66" s="114"/>
      <c r="P66" s="117"/>
      <c r="Q66" s="120"/>
      <c r="R66" s="37" t="s">
        <v>97</v>
      </c>
      <c r="S66" s="33" t="s">
        <v>26</v>
      </c>
    </row>
    <row r="67" spans="1:19" s="29" customFormat="1" ht="20.25" x14ac:dyDescent="0.2">
      <c r="A67" s="122" t="s">
        <v>35</v>
      </c>
      <c r="B67" s="112" t="s">
        <v>40</v>
      </c>
      <c r="C67" s="112"/>
      <c r="D67" s="112" t="s">
        <v>128</v>
      </c>
      <c r="E67" s="109"/>
      <c r="F67" s="109"/>
      <c r="G67" s="109"/>
      <c r="H67" s="109"/>
      <c r="I67" s="109"/>
      <c r="J67" s="109"/>
      <c r="K67" s="109"/>
      <c r="L67" s="109"/>
      <c r="M67" s="109"/>
      <c r="N67" s="109"/>
      <c r="O67" s="112">
        <f>SUM(E67:N67)</f>
        <v>0</v>
      </c>
      <c r="P67" s="115">
        <v>9.0500000000000007</v>
      </c>
      <c r="Q67" s="118">
        <f>O67*P67</f>
        <v>0</v>
      </c>
      <c r="R67" s="38" t="s">
        <v>98</v>
      </c>
      <c r="S67" s="32">
        <v>4</v>
      </c>
    </row>
    <row r="68" spans="1:19" s="29" customFormat="1" ht="20.25" x14ac:dyDescent="0.2">
      <c r="A68" s="123"/>
      <c r="B68" s="113"/>
      <c r="C68" s="113"/>
      <c r="D68" s="113"/>
      <c r="E68" s="110"/>
      <c r="F68" s="110"/>
      <c r="G68" s="110"/>
      <c r="H68" s="110"/>
      <c r="I68" s="110"/>
      <c r="J68" s="110"/>
      <c r="K68" s="110"/>
      <c r="L68" s="110"/>
      <c r="M68" s="110"/>
      <c r="N68" s="110"/>
      <c r="O68" s="113"/>
      <c r="P68" s="116"/>
      <c r="Q68" s="119"/>
      <c r="R68" s="38" t="s">
        <v>99</v>
      </c>
      <c r="S68" s="32" t="s">
        <v>18</v>
      </c>
    </row>
    <row r="69" spans="1:19" s="29" customFormat="1" ht="20.25" x14ac:dyDescent="0.2">
      <c r="A69" s="123"/>
      <c r="B69" s="113"/>
      <c r="C69" s="113"/>
      <c r="D69" s="113"/>
      <c r="E69" s="110"/>
      <c r="F69" s="110"/>
      <c r="G69" s="110"/>
      <c r="H69" s="110"/>
      <c r="I69" s="110"/>
      <c r="J69" s="110"/>
      <c r="K69" s="110"/>
      <c r="L69" s="110"/>
      <c r="M69" s="110"/>
      <c r="N69" s="110"/>
      <c r="O69" s="113"/>
      <c r="P69" s="116"/>
      <c r="Q69" s="119"/>
      <c r="R69" s="38" t="s">
        <v>100</v>
      </c>
      <c r="S69" s="32" t="s">
        <v>19</v>
      </c>
    </row>
    <row r="70" spans="1:19" s="29" customFormat="1" ht="20.25" x14ac:dyDescent="0.2">
      <c r="A70" s="123"/>
      <c r="B70" s="113"/>
      <c r="C70" s="113"/>
      <c r="D70" s="113"/>
      <c r="E70" s="110"/>
      <c r="F70" s="110"/>
      <c r="G70" s="110"/>
      <c r="H70" s="110"/>
      <c r="I70" s="110"/>
      <c r="J70" s="110"/>
      <c r="K70" s="110"/>
      <c r="L70" s="110"/>
      <c r="M70" s="110"/>
      <c r="N70" s="110"/>
      <c r="O70" s="113"/>
      <c r="P70" s="116"/>
      <c r="Q70" s="119"/>
      <c r="R70" s="38" t="s">
        <v>101</v>
      </c>
      <c r="S70" s="32" t="s">
        <v>20</v>
      </c>
    </row>
    <row r="71" spans="1:19" s="29" customFormat="1" ht="20.25" x14ac:dyDescent="0.2">
      <c r="A71" s="123"/>
      <c r="B71" s="113"/>
      <c r="C71" s="113"/>
      <c r="D71" s="113"/>
      <c r="E71" s="110"/>
      <c r="F71" s="110"/>
      <c r="G71" s="110"/>
      <c r="H71" s="110"/>
      <c r="I71" s="110"/>
      <c r="J71" s="110"/>
      <c r="K71" s="110"/>
      <c r="L71" s="110"/>
      <c r="M71" s="110"/>
      <c r="N71" s="110"/>
      <c r="O71" s="113"/>
      <c r="P71" s="116"/>
      <c r="Q71" s="119"/>
      <c r="R71" s="38" t="s">
        <v>102</v>
      </c>
      <c r="S71" s="32" t="s">
        <v>21</v>
      </c>
    </row>
    <row r="72" spans="1:19" s="29" customFormat="1" ht="20.25" x14ac:dyDescent="0.2">
      <c r="A72" s="123"/>
      <c r="B72" s="113"/>
      <c r="C72" s="113"/>
      <c r="D72" s="113"/>
      <c r="E72" s="110"/>
      <c r="F72" s="110"/>
      <c r="G72" s="110"/>
      <c r="H72" s="110"/>
      <c r="I72" s="110"/>
      <c r="J72" s="110"/>
      <c r="K72" s="110"/>
      <c r="L72" s="110"/>
      <c r="M72" s="110"/>
      <c r="N72" s="110"/>
      <c r="O72" s="113"/>
      <c r="P72" s="116"/>
      <c r="Q72" s="119"/>
      <c r="R72" s="38" t="s">
        <v>103</v>
      </c>
      <c r="S72" s="32" t="s">
        <v>22</v>
      </c>
    </row>
    <row r="73" spans="1:19" s="29" customFormat="1" ht="20.25" x14ac:dyDescent="0.2">
      <c r="A73" s="123"/>
      <c r="B73" s="113"/>
      <c r="C73" s="113"/>
      <c r="D73" s="113"/>
      <c r="E73" s="110"/>
      <c r="F73" s="110"/>
      <c r="G73" s="110"/>
      <c r="H73" s="110"/>
      <c r="I73" s="110"/>
      <c r="J73" s="110"/>
      <c r="K73" s="110"/>
      <c r="L73" s="110"/>
      <c r="M73" s="110"/>
      <c r="N73" s="110"/>
      <c r="O73" s="113"/>
      <c r="P73" s="116"/>
      <c r="Q73" s="119"/>
      <c r="R73" s="38" t="s">
        <v>104</v>
      </c>
      <c r="S73" s="32" t="s">
        <v>23</v>
      </c>
    </row>
    <row r="74" spans="1:19" s="29" customFormat="1" ht="20.25" x14ac:dyDescent="0.2">
      <c r="A74" s="123"/>
      <c r="B74" s="113"/>
      <c r="C74" s="113"/>
      <c r="D74" s="113"/>
      <c r="E74" s="110"/>
      <c r="F74" s="110"/>
      <c r="G74" s="110"/>
      <c r="H74" s="110"/>
      <c r="I74" s="110"/>
      <c r="J74" s="110"/>
      <c r="K74" s="110"/>
      <c r="L74" s="110"/>
      <c r="M74" s="110"/>
      <c r="N74" s="110"/>
      <c r="O74" s="113"/>
      <c r="P74" s="116"/>
      <c r="Q74" s="119"/>
      <c r="R74" s="38" t="s">
        <v>105</v>
      </c>
      <c r="S74" s="32" t="s">
        <v>24</v>
      </c>
    </row>
    <row r="75" spans="1:19" s="29" customFormat="1" ht="20.25" x14ac:dyDescent="0.2">
      <c r="A75" s="123"/>
      <c r="B75" s="113"/>
      <c r="C75" s="113"/>
      <c r="D75" s="113"/>
      <c r="E75" s="110"/>
      <c r="F75" s="110"/>
      <c r="G75" s="110"/>
      <c r="H75" s="110"/>
      <c r="I75" s="110"/>
      <c r="J75" s="110"/>
      <c r="K75" s="110"/>
      <c r="L75" s="110"/>
      <c r="M75" s="110"/>
      <c r="N75" s="110"/>
      <c r="O75" s="113"/>
      <c r="P75" s="116"/>
      <c r="Q75" s="119"/>
      <c r="R75" s="38" t="s">
        <v>106</v>
      </c>
      <c r="S75" s="36" t="s">
        <v>25</v>
      </c>
    </row>
    <row r="76" spans="1:19" s="29" customFormat="1" ht="21" thickBot="1" x14ac:dyDescent="0.25">
      <c r="A76" s="124"/>
      <c r="B76" s="114"/>
      <c r="C76" s="114"/>
      <c r="D76" s="114"/>
      <c r="E76" s="121"/>
      <c r="F76" s="121"/>
      <c r="G76" s="121"/>
      <c r="H76" s="121"/>
      <c r="I76" s="121"/>
      <c r="J76" s="121"/>
      <c r="K76" s="121"/>
      <c r="L76" s="121"/>
      <c r="M76" s="121"/>
      <c r="N76" s="121"/>
      <c r="O76" s="114"/>
      <c r="P76" s="117"/>
      <c r="Q76" s="120"/>
      <c r="R76" s="37" t="s">
        <v>107</v>
      </c>
      <c r="S76" s="33" t="s">
        <v>26</v>
      </c>
    </row>
    <row r="77" spans="1:19" ht="21" thickBot="1" x14ac:dyDescent="0.35">
      <c r="O77" s="34">
        <f>SUM(O17:O76)</f>
        <v>0</v>
      </c>
      <c r="Q77" s="35">
        <f>SUM(Q17:Q76)</f>
        <v>0</v>
      </c>
    </row>
  </sheetData>
  <mergeCells count="130">
    <mergeCell ref="A14:D14"/>
    <mergeCell ref="H15:H16"/>
    <mergeCell ref="Q15:Q16"/>
    <mergeCell ref="R1:S1"/>
    <mergeCell ref="R2:S2"/>
    <mergeCell ref="R3:S3"/>
    <mergeCell ref="R4:S4"/>
    <mergeCell ref="R5:S5"/>
    <mergeCell ref="P6:Q6"/>
    <mergeCell ref="R6:S6"/>
    <mergeCell ref="R7:S7"/>
    <mergeCell ref="R15:R16"/>
    <mergeCell ref="S15:S16"/>
    <mergeCell ref="I15:I16"/>
    <mergeCell ref="J15:J16"/>
    <mergeCell ref="K15:K16"/>
    <mergeCell ref="L15:L16"/>
    <mergeCell ref="M15:M16"/>
    <mergeCell ref="N15:N16"/>
    <mergeCell ref="O15:O16"/>
    <mergeCell ref="P15:P16"/>
    <mergeCell ref="E15:E16"/>
    <mergeCell ref="F15:F16"/>
    <mergeCell ref="G15:G16"/>
    <mergeCell ref="A17:A26"/>
    <mergeCell ref="B17:B26"/>
    <mergeCell ref="C17:C26"/>
    <mergeCell ref="D17:D26"/>
    <mergeCell ref="P17:P26"/>
    <mergeCell ref="A15:A16"/>
    <mergeCell ref="B15:B16"/>
    <mergeCell ref="C15:C16"/>
    <mergeCell ref="D15:D16"/>
    <mergeCell ref="E17:E26"/>
    <mergeCell ref="F17:F26"/>
    <mergeCell ref="A37:A46"/>
    <mergeCell ref="B37:B46"/>
    <mergeCell ref="C37:C46"/>
    <mergeCell ref="D37:D46"/>
    <mergeCell ref="G27:G36"/>
    <mergeCell ref="Q17:Q26"/>
    <mergeCell ref="G17:G26"/>
    <mergeCell ref="H17:H26"/>
    <mergeCell ref="I17:I26"/>
    <mergeCell ref="J17:J26"/>
    <mergeCell ref="K17:K26"/>
    <mergeCell ref="L17:L26"/>
    <mergeCell ref="M17:M26"/>
    <mergeCell ref="N17:N26"/>
    <mergeCell ref="O17:O26"/>
    <mergeCell ref="P37:P46"/>
    <mergeCell ref="Q37:Q46"/>
    <mergeCell ref="K27:K36"/>
    <mergeCell ref="L27:L36"/>
    <mergeCell ref="M27:M36"/>
    <mergeCell ref="N27:N36"/>
    <mergeCell ref="P27:P36"/>
    <mergeCell ref="Q27:Q36"/>
    <mergeCell ref="K37:K46"/>
    <mergeCell ref="Q47:Q56"/>
    <mergeCell ref="G37:G46"/>
    <mergeCell ref="H37:H46"/>
    <mergeCell ref="I37:I46"/>
    <mergeCell ref="J37:J46"/>
    <mergeCell ref="N37:N46"/>
    <mergeCell ref="O37:O46"/>
    <mergeCell ref="P47:P56"/>
    <mergeCell ref="N47:N56"/>
    <mergeCell ref="O47:O56"/>
    <mergeCell ref="L37:L46"/>
    <mergeCell ref="A27:A36"/>
    <mergeCell ref="B27:B36"/>
    <mergeCell ref="C27:C36"/>
    <mergeCell ref="D27:D36"/>
    <mergeCell ref="O27:O36"/>
    <mergeCell ref="E47:E56"/>
    <mergeCell ref="F47:F56"/>
    <mergeCell ref="G47:G56"/>
    <mergeCell ref="H47:H56"/>
    <mergeCell ref="I47:I56"/>
    <mergeCell ref="E27:E36"/>
    <mergeCell ref="F27:F36"/>
    <mergeCell ref="K47:K56"/>
    <mergeCell ref="L47:L56"/>
    <mergeCell ref="A47:A56"/>
    <mergeCell ref="B47:B56"/>
    <mergeCell ref="C47:C56"/>
    <mergeCell ref="D47:D56"/>
    <mergeCell ref="M47:M56"/>
    <mergeCell ref="J47:J56"/>
    <mergeCell ref="H27:H36"/>
    <mergeCell ref="I27:I36"/>
    <mergeCell ref="J27:J36"/>
    <mergeCell ref="E37:E46"/>
    <mergeCell ref="A67:A76"/>
    <mergeCell ref="B67:B76"/>
    <mergeCell ref="C67:C76"/>
    <mergeCell ref="D67:D76"/>
    <mergeCell ref="E67:E76"/>
    <mergeCell ref="G57:G66"/>
    <mergeCell ref="M37:M46"/>
    <mergeCell ref="J57:J66"/>
    <mergeCell ref="A57:A66"/>
    <mergeCell ref="B57:B66"/>
    <mergeCell ref="C57:C66"/>
    <mergeCell ref="D57:D66"/>
    <mergeCell ref="E57:E66"/>
    <mergeCell ref="F57:F66"/>
    <mergeCell ref="K57:K66"/>
    <mergeCell ref="L57:L66"/>
    <mergeCell ref="F67:F76"/>
    <mergeCell ref="G67:G76"/>
    <mergeCell ref="H67:H76"/>
    <mergeCell ref="I67:I76"/>
    <mergeCell ref="M57:M66"/>
    <mergeCell ref="H57:H66"/>
    <mergeCell ref="I57:I66"/>
    <mergeCell ref="F37:F46"/>
    <mergeCell ref="N57:N66"/>
    <mergeCell ref="O57:O66"/>
    <mergeCell ref="P57:P66"/>
    <mergeCell ref="Q57:Q66"/>
    <mergeCell ref="Q67:Q76"/>
    <mergeCell ref="J67:J76"/>
    <mergeCell ref="K67:K76"/>
    <mergeCell ref="L67:L76"/>
    <mergeCell ref="M67:M76"/>
    <mergeCell ref="N67:N76"/>
    <mergeCell ref="O67:O76"/>
    <mergeCell ref="P67:P76"/>
  </mergeCells>
  <phoneticPr fontId="0" type="noConversion"/>
  <dataValidations count="1">
    <dataValidation type="list" allowBlank="1" showInputMessage="1" showErrorMessage="1" prompt="SELECCIONAR TIPO DE TRANSPORTE" sqref="R7:S7">
      <formula1>"MARITIMO, AEREO, TERRESTRE"</formula1>
    </dataValidation>
  </dataValidations>
  <pageMargins left="0.7" right="0.7" top="0.75" bottom="0.75" header="0.3" footer="0.3"/>
  <pageSetup paperSize="9" scale="30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7"/>
  <sheetViews>
    <sheetView showGridLines="0" zoomScale="50" zoomScaleNormal="50" workbookViewId="0">
      <pane ySplit="16" topLeftCell="A17" activePane="bottomLeft" state="frozen"/>
      <selection pane="bottomLeft"/>
    </sheetView>
  </sheetViews>
  <sheetFormatPr defaultColWidth="11" defaultRowHeight="12.75" x14ac:dyDescent="0.2"/>
  <cols>
    <col min="1" max="2" width="27.5" style="13" customWidth="1"/>
    <col min="3" max="3" width="27.375" style="13" customWidth="1"/>
    <col min="4" max="4" width="27.5" style="13" customWidth="1"/>
    <col min="5" max="14" width="8.125" style="13" customWidth="1"/>
    <col min="15" max="16" width="15" style="13" customWidth="1"/>
    <col min="17" max="17" width="31.125" style="13" customWidth="1"/>
    <col min="18" max="18" width="24.375" style="13" customWidth="1"/>
    <col min="19" max="19" width="9.875" style="13" customWidth="1"/>
    <col min="20" max="16384" width="11" style="13"/>
  </cols>
  <sheetData>
    <row r="1" spans="1:19" s="12" customFormat="1" ht="19.5" customHeight="1" x14ac:dyDescent="0.2">
      <c r="A1" s="1"/>
      <c r="B1" s="2"/>
      <c r="C1" s="3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14"/>
      <c r="Q1" s="14" t="s">
        <v>0</v>
      </c>
      <c r="R1" s="136"/>
      <c r="S1" s="137"/>
    </row>
    <row r="2" spans="1:19" s="12" customFormat="1" ht="19.5" customHeight="1" x14ac:dyDescent="0.2">
      <c r="A2" s="1"/>
      <c r="B2" s="4" t="s">
        <v>1</v>
      </c>
      <c r="C2" s="5"/>
      <c r="D2" s="4" t="s">
        <v>2</v>
      </c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14"/>
      <c r="Q2" s="14" t="s">
        <v>3</v>
      </c>
      <c r="R2" s="138"/>
      <c r="S2" s="139"/>
    </row>
    <row r="3" spans="1:19" s="12" customFormat="1" ht="19.5" customHeight="1" x14ac:dyDescent="0.2">
      <c r="A3" s="1"/>
      <c r="B3" s="4" t="s">
        <v>4</v>
      </c>
      <c r="C3" s="5"/>
      <c r="D3" s="4" t="s">
        <v>1</v>
      </c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14"/>
      <c r="Q3" s="14" t="s">
        <v>5</v>
      </c>
      <c r="R3" s="138"/>
      <c r="S3" s="139"/>
    </row>
    <row r="4" spans="1:19" s="12" customFormat="1" ht="19.5" customHeight="1" x14ac:dyDescent="0.2">
      <c r="A4" s="1"/>
      <c r="B4" s="4" t="s">
        <v>6</v>
      </c>
      <c r="C4" s="5"/>
      <c r="D4" s="4" t="s">
        <v>6</v>
      </c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14"/>
      <c r="Q4" s="14" t="s">
        <v>7</v>
      </c>
      <c r="R4" s="140"/>
      <c r="S4" s="141"/>
    </row>
    <row r="5" spans="1:19" s="12" customFormat="1" ht="19.5" customHeight="1" x14ac:dyDescent="0.2">
      <c r="A5" s="1"/>
      <c r="B5" s="4" t="s">
        <v>8</v>
      </c>
      <c r="C5" s="6"/>
      <c r="D5" s="4" t="s">
        <v>8</v>
      </c>
      <c r="E5" s="7"/>
      <c r="F5" s="2"/>
      <c r="G5" s="2"/>
      <c r="H5" s="2"/>
      <c r="I5" s="2"/>
      <c r="J5" s="2"/>
      <c r="K5" s="2"/>
      <c r="L5" s="2"/>
      <c r="M5" s="2"/>
      <c r="N5" s="2"/>
      <c r="O5" s="2"/>
      <c r="P5" s="14"/>
      <c r="Q5" s="14" t="s">
        <v>9</v>
      </c>
      <c r="R5" s="136"/>
      <c r="S5" s="137"/>
    </row>
    <row r="6" spans="1:19" s="12" customFormat="1" ht="19.5" customHeight="1" x14ac:dyDescent="0.2">
      <c r="A6" s="1"/>
      <c r="B6" s="4" t="s">
        <v>10</v>
      </c>
      <c r="C6" s="5"/>
      <c r="D6" s="4" t="s">
        <v>10</v>
      </c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142" t="s">
        <v>11</v>
      </c>
      <c r="Q6" s="143"/>
      <c r="R6" s="136"/>
      <c r="S6" s="137"/>
    </row>
    <row r="7" spans="1:19" s="12" customFormat="1" ht="19.5" customHeight="1" x14ac:dyDescent="0.2">
      <c r="A7" s="1"/>
      <c r="B7" s="4" t="s">
        <v>12</v>
      </c>
      <c r="C7" s="5"/>
      <c r="D7" s="4" t="s">
        <v>12</v>
      </c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14"/>
      <c r="Q7" s="14" t="s">
        <v>13</v>
      </c>
      <c r="R7" s="138"/>
      <c r="S7" s="139"/>
    </row>
    <row r="8" spans="1:19" s="12" customFormat="1" ht="19.5" customHeight="1" x14ac:dyDescent="0.2">
      <c r="A8" s="1"/>
      <c r="B8" s="8"/>
      <c r="C8" s="8"/>
      <c r="D8" s="8"/>
      <c r="E8" s="8"/>
      <c r="F8" s="8"/>
      <c r="G8" s="3"/>
      <c r="H8" s="3"/>
      <c r="I8" s="2"/>
      <c r="J8" s="2"/>
      <c r="K8" s="2"/>
      <c r="L8" s="2"/>
      <c r="M8" s="2"/>
      <c r="N8" s="2"/>
      <c r="O8" s="2"/>
      <c r="P8" s="2"/>
      <c r="Q8" s="2"/>
      <c r="R8" s="2"/>
      <c r="S8" s="2"/>
    </row>
    <row r="9" spans="1:19" s="12" customFormat="1" ht="19.5" customHeight="1" x14ac:dyDescent="0.2">
      <c r="A9" s="9"/>
      <c r="B9" s="8"/>
      <c r="C9" s="10"/>
      <c r="D9" s="11"/>
      <c r="E9" s="11"/>
      <c r="F9" s="8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</row>
    <row r="10" spans="1:19" s="12" customFormat="1" ht="19.5" customHeight="1" x14ac:dyDescent="0.2"/>
    <row r="11" spans="1:19" ht="19.5" customHeight="1" x14ac:dyDescent="0.2"/>
    <row r="12" spans="1:19" s="2" customFormat="1" ht="19.5" customHeight="1" x14ac:dyDescent="0.25">
      <c r="A12" s="15"/>
      <c r="B12" s="16"/>
      <c r="C12" s="16"/>
      <c r="D12" s="17"/>
      <c r="E12" s="17"/>
      <c r="F12" s="17"/>
      <c r="G12" s="17"/>
      <c r="H12" s="18"/>
      <c r="I12" s="17"/>
      <c r="J12" s="17"/>
      <c r="K12" s="17"/>
      <c r="L12" s="17"/>
      <c r="M12" s="17"/>
      <c r="N12" s="17"/>
      <c r="O12" s="17"/>
      <c r="P12" s="20"/>
      <c r="Q12" s="20"/>
      <c r="R12" s="21"/>
      <c r="S12" s="21"/>
    </row>
    <row r="13" spans="1:19" s="2" customFormat="1" ht="19.5" customHeight="1" thickBot="1" x14ac:dyDescent="0.3">
      <c r="A13" s="22"/>
      <c r="B13" s="23"/>
      <c r="C13" s="24"/>
      <c r="D13" s="19"/>
      <c r="E13" s="17"/>
      <c r="F13" s="17"/>
      <c r="G13" s="17"/>
      <c r="H13" s="17"/>
      <c r="I13" s="17"/>
      <c r="J13" s="17"/>
      <c r="K13" s="17"/>
      <c r="L13" s="17"/>
      <c r="M13" s="17"/>
      <c r="N13" s="17"/>
      <c r="O13" s="17"/>
      <c r="P13" s="20"/>
      <c r="Q13" s="20"/>
      <c r="R13" s="25"/>
      <c r="S13" s="25"/>
    </row>
    <row r="14" spans="1:19" s="29" customFormat="1" ht="45" customHeight="1" x14ac:dyDescent="0.2">
      <c r="A14" s="134" t="s">
        <v>47</v>
      </c>
      <c r="B14" s="135"/>
      <c r="C14" s="135"/>
      <c r="D14" s="135"/>
      <c r="E14" s="26"/>
      <c r="F14" s="26"/>
      <c r="G14" s="26"/>
      <c r="H14" s="26"/>
      <c r="I14" s="26"/>
      <c r="J14" s="26"/>
      <c r="K14" s="26"/>
      <c r="L14" s="26"/>
      <c r="M14" s="26"/>
      <c r="N14" s="26"/>
      <c r="O14" s="26"/>
      <c r="P14" s="26"/>
      <c r="Q14" s="26"/>
      <c r="R14" s="27"/>
      <c r="S14" s="28"/>
    </row>
    <row r="15" spans="1:19" s="30" customFormat="1" ht="23.25" customHeight="1" x14ac:dyDescent="0.3">
      <c r="A15" s="129" t="s">
        <v>14</v>
      </c>
      <c r="B15" s="131" t="s">
        <v>15</v>
      </c>
      <c r="C15" s="126" t="s">
        <v>16</v>
      </c>
      <c r="D15" s="125" t="s">
        <v>17</v>
      </c>
      <c r="E15" s="125">
        <v>4</v>
      </c>
      <c r="F15" s="127" t="s">
        <v>18</v>
      </c>
      <c r="G15" s="127" t="s">
        <v>19</v>
      </c>
      <c r="H15" s="127" t="s">
        <v>20</v>
      </c>
      <c r="I15" s="125" t="s">
        <v>21</v>
      </c>
      <c r="J15" s="125" t="s">
        <v>22</v>
      </c>
      <c r="K15" s="125" t="s">
        <v>23</v>
      </c>
      <c r="L15" s="125" t="s">
        <v>24</v>
      </c>
      <c r="M15" s="125" t="s">
        <v>25</v>
      </c>
      <c r="N15" s="125" t="s">
        <v>26</v>
      </c>
      <c r="O15" s="125" t="s">
        <v>27</v>
      </c>
      <c r="P15" s="125" t="s">
        <v>28</v>
      </c>
      <c r="Q15" s="125" t="s">
        <v>27</v>
      </c>
      <c r="R15" s="125" t="s">
        <v>29</v>
      </c>
      <c r="S15" s="144" t="s">
        <v>30</v>
      </c>
    </row>
    <row r="16" spans="1:19" s="31" customFormat="1" ht="23.25" customHeight="1" x14ac:dyDescent="0.3">
      <c r="A16" s="130"/>
      <c r="B16" s="126"/>
      <c r="C16" s="132"/>
      <c r="D16" s="133"/>
      <c r="E16" s="126"/>
      <c r="F16" s="128"/>
      <c r="G16" s="128"/>
      <c r="H16" s="128"/>
      <c r="I16" s="126"/>
      <c r="J16" s="126"/>
      <c r="K16" s="126"/>
      <c r="L16" s="126"/>
      <c r="M16" s="126"/>
      <c r="N16" s="126"/>
      <c r="O16" s="126"/>
      <c r="P16" s="126"/>
      <c r="Q16" s="126"/>
      <c r="R16" s="133"/>
      <c r="S16" s="145"/>
    </row>
    <row r="17" spans="1:19" s="29" customFormat="1" ht="20.25" x14ac:dyDescent="0.2">
      <c r="A17" s="122" t="s">
        <v>43</v>
      </c>
      <c r="B17" s="112" t="s">
        <v>45</v>
      </c>
      <c r="C17" s="112"/>
      <c r="D17" s="112" t="s">
        <v>129</v>
      </c>
      <c r="E17" s="146"/>
      <c r="F17" s="146"/>
      <c r="G17" s="146"/>
      <c r="H17" s="146"/>
      <c r="I17" s="146"/>
      <c r="J17" s="146"/>
      <c r="K17" s="146"/>
      <c r="L17" s="146"/>
      <c r="M17" s="146"/>
      <c r="N17" s="146"/>
      <c r="O17" s="112">
        <f>SUM(E17:N17)</f>
        <v>0</v>
      </c>
      <c r="P17" s="115">
        <v>5.75</v>
      </c>
      <c r="Q17" s="118">
        <f>O17*P17</f>
        <v>0</v>
      </c>
      <c r="R17" s="38" t="s">
        <v>108</v>
      </c>
      <c r="S17" s="32">
        <v>4</v>
      </c>
    </row>
    <row r="18" spans="1:19" s="29" customFormat="1" ht="20.25" x14ac:dyDescent="0.2">
      <c r="A18" s="123"/>
      <c r="B18" s="113"/>
      <c r="C18" s="113"/>
      <c r="D18" s="113"/>
      <c r="E18" s="147"/>
      <c r="F18" s="147"/>
      <c r="G18" s="147"/>
      <c r="H18" s="147"/>
      <c r="I18" s="147"/>
      <c r="J18" s="147"/>
      <c r="K18" s="147"/>
      <c r="L18" s="147"/>
      <c r="M18" s="147"/>
      <c r="N18" s="147"/>
      <c r="O18" s="113"/>
      <c r="P18" s="116"/>
      <c r="Q18" s="119"/>
      <c r="R18" s="38" t="s">
        <v>109</v>
      </c>
      <c r="S18" s="32" t="s">
        <v>18</v>
      </c>
    </row>
    <row r="19" spans="1:19" s="29" customFormat="1" ht="20.25" x14ac:dyDescent="0.2">
      <c r="A19" s="123"/>
      <c r="B19" s="113"/>
      <c r="C19" s="113"/>
      <c r="D19" s="113"/>
      <c r="E19" s="147"/>
      <c r="F19" s="147"/>
      <c r="G19" s="147"/>
      <c r="H19" s="147"/>
      <c r="I19" s="147"/>
      <c r="J19" s="147"/>
      <c r="K19" s="147"/>
      <c r="L19" s="147"/>
      <c r="M19" s="147"/>
      <c r="N19" s="147"/>
      <c r="O19" s="113"/>
      <c r="P19" s="116"/>
      <c r="Q19" s="119"/>
      <c r="R19" s="38" t="s">
        <v>110</v>
      </c>
      <c r="S19" s="32" t="s">
        <v>19</v>
      </c>
    </row>
    <row r="20" spans="1:19" s="29" customFormat="1" ht="20.25" x14ac:dyDescent="0.2">
      <c r="A20" s="123"/>
      <c r="B20" s="113"/>
      <c r="C20" s="113"/>
      <c r="D20" s="113"/>
      <c r="E20" s="147"/>
      <c r="F20" s="147"/>
      <c r="G20" s="147"/>
      <c r="H20" s="147"/>
      <c r="I20" s="147"/>
      <c r="J20" s="147"/>
      <c r="K20" s="147"/>
      <c r="L20" s="147"/>
      <c r="M20" s="147"/>
      <c r="N20" s="147"/>
      <c r="O20" s="113"/>
      <c r="P20" s="116"/>
      <c r="Q20" s="119"/>
      <c r="R20" s="38" t="s">
        <v>111</v>
      </c>
      <c r="S20" s="32" t="s">
        <v>20</v>
      </c>
    </row>
    <row r="21" spans="1:19" s="29" customFormat="1" ht="20.25" x14ac:dyDescent="0.2">
      <c r="A21" s="123"/>
      <c r="B21" s="113"/>
      <c r="C21" s="113"/>
      <c r="D21" s="113"/>
      <c r="E21" s="147"/>
      <c r="F21" s="147"/>
      <c r="G21" s="147"/>
      <c r="H21" s="147"/>
      <c r="I21" s="147"/>
      <c r="J21" s="147"/>
      <c r="K21" s="147"/>
      <c r="L21" s="147"/>
      <c r="M21" s="147"/>
      <c r="N21" s="147"/>
      <c r="O21" s="113"/>
      <c r="P21" s="116"/>
      <c r="Q21" s="119"/>
      <c r="R21" s="38" t="s">
        <v>112</v>
      </c>
      <c r="S21" s="32" t="s">
        <v>21</v>
      </c>
    </row>
    <row r="22" spans="1:19" s="29" customFormat="1" ht="20.25" x14ac:dyDescent="0.2">
      <c r="A22" s="123"/>
      <c r="B22" s="113"/>
      <c r="C22" s="113"/>
      <c r="D22" s="113"/>
      <c r="E22" s="147"/>
      <c r="F22" s="147"/>
      <c r="G22" s="147"/>
      <c r="H22" s="147"/>
      <c r="I22" s="147"/>
      <c r="J22" s="147"/>
      <c r="K22" s="147"/>
      <c r="L22" s="147"/>
      <c r="M22" s="147"/>
      <c r="N22" s="147"/>
      <c r="O22" s="113"/>
      <c r="P22" s="116"/>
      <c r="Q22" s="119"/>
      <c r="R22" s="38" t="s">
        <v>113</v>
      </c>
      <c r="S22" s="32" t="s">
        <v>22</v>
      </c>
    </row>
    <row r="23" spans="1:19" s="29" customFormat="1" ht="20.25" x14ac:dyDescent="0.2">
      <c r="A23" s="123"/>
      <c r="B23" s="113"/>
      <c r="C23" s="113"/>
      <c r="D23" s="113"/>
      <c r="E23" s="147"/>
      <c r="F23" s="147"/>
      <c r="G23" s="147"/>
      <c r="H23" s="147"/>
      <c r="I23" s="147"/>
      <c r="J23" s="147"/>
      <c r="K23" s="147"/>
      <c r="L23" s="147"/>
      <c r="M23" s="147"/>
      <c r="N23" s="147"/>
      <c r="O23" s="113"/>
      <c r="P23" s="116"/>
      <c r="Q23" s="119"/>
      <c r="R23" s="38" t="s">
        <v>114</v>
      </c>
      <c r="S23" s="32" t="s">
        <v>23</v>
      </c>
    </row>
    <row r="24" spans="1:19" s="29" customFormat="1" ht="20.25" x14ac:dyDescent="0.2">
      <c r="A24" s="123"/>
      <c r="B24" s="113"/>
      <c r="C24" s="113"/>
      <c r="D24" s="113"/>
      <c r="E24" s="147"/>
      <c r="F24" s="147"/>
      <c r="G24" s="147"/>
      <c r="H24" s="147"/>
      <c r="I24" s="147"/>
      <c r="J24" s="147"/>
      <c r="K24" s="147"/>
      <c r="L24" s="147"/>
      <c r="M24" s="147"/>
      <c r="N24" s="147"/>
      <c r="O24" s="113"/>
      <c r="P24" s="116"/>
      <c r="Q24" s="119"/>
      <c r="R24" s="38" t="s">
        <v>115</v>
      </c>
      <c r="S24" s="32" t="s">
        <v>24</v>
      </c>
    </row>
    <row r="25" spans="1:19" s="29" customFormat="1" ht="20.25" x14ac:dyDescent="0.2">
      <c r="A25" s="123"/>
      <c r="B25" s="113"/>
      <c r="C25" s="113"/>
      <c r="D25" s="113"/>
      <c r="E25" s="147"/>
      <c r="F25" s="147"/>
      <c r="G25" s="147"/>
      <c r="H25" s="147"/>
      <c r="I25" s="147"/>
      <c r="J25" s="147"/>
      <c r="K25" s="147"/>
      <c r="L25" s="147"/>
      <c r="M25" s="147"/>
      <c r="N25" s="147"/>
      <c r="O25" s="113"/>
      <c r="P25" s="116"/>
      <c r="Q25" s="119"/>
      <c r="R25" s="38" t="s">
        <v>116</v>
      </c>
      <c r="S25" s="36" t="s">
        <v>25</v>
      </c>
    </row>
    <row r="26" spans="1:19" s="29" customFormat="1" ht="21" thickBot="1" x14ac:dyDescent="0.25">
      <c r="A26" s="124"/>
      <c r="B26" s="114"/>
      <c r="C26" s="114"/>
      <c r="D26" s="114"/>
      <c r="E26" s="148"/>
      <c r="F26" s="148"/>
      <c r="G26" s="148"/>
      <c r="H26" s="148"/>
      <c r="I26" s="148"/>
      <c r="J26" s="148"/>
      <c r="K26" s="148"/>
      <c r="L26" s="148"/>
      <c r="M26" s="148"/>
      <c r="N26" s="148"/>
      <c r="O26" s="114"/>
      <c r="P26" s="117"/>
      <c r="Q26" s="120"/>
      <c r="R26" s="37" t="s">
        <v>117</v>
      </c>
      <c r="S26" s="33" t="s">
        <v>26</v>
      </c>
    </row>
    <row r="27" spans="1:19" s="29" customFormat="1" ht="20.25" x14ac:dyDescent="0.2">
      <c r="A27" s="122" t="s">
        <v>43</v>
      </c>
      <c r="B27" s="112" t="s">
        <v>44</v>
      </c>
      <c r="C27" s="112"/>
      <c r="D27" s="112" t="s">
        <v>129</v>
      </c>
      <c r="E27" s="146"/>
      <c r="F27" s="146"/>
      <c r="G27" s="146"/>
      <c r="H27" s="146"/>
      <c r="I27" s="146"/>
      <c r="J27" s="146"/>
      <c r="K27" s="146"/>
      <c r="L27" s="146"/>
      <c r="M27" s="146"/>
      <c r="N27" s="146"/>
      <c r="O27" s="112">
        <f>SUM(E27:N27)</f>
        <v>0</v>
      </c>
      <c r="P27" s="115">
        <v>5.75</v>
      </c>
      <c r="Q27" s="118">
        <f>O27*P27</f>
        <v>0</v>
      </c>
      <c r="R27" s="38" t="s">
        <v>118</v>
      </c>
      <c r="S27" s="32">
        <v>4</v>
      </c>
    </row>
    <row r="28" spans="1:19" s="29" customFormat="1" ht="20.25" x14ac:dyDescent="0.2">
      <c r="A28" s="123"/>
      <c r="B28" s="113"/>
      <c r="C28" s="113"/>
      <c r="D28" s="113"/>
      <c r="E28" s="147"/>
      <c r="F28" s="147"/>
      <c r="G28" s="147"/>
      <c r="H28" s="147"/>
      <c r="I28" s="147"/>
      <c r="J28" s="147"/>
      <c r="K28" s="147"/>
      <c r="L28" s="147"/>
      <c r="M28" s="147"/>
      <c r="N28" s="147"/>
      <c r="O28" s="113"/>
      <c r="P28" s="116"/>
      <c r="Q28" s="119"/>
      <c r="R28" s="38" t="s">
        <v>119</v>
      </c>
      <c r="S28" s="32" t="s">
        <v>18</v>
      </c>
    </row>
    <row r="29" spans="1:19" s="29" customFormat="1" ht="20.25" x14ac:dyDescent="0.2">
      <c r="A29" s="123"/>
      <c r="B29" s="113"/>
      <c r="C29" s="113"/>
      <c r="D29" s="113"/>
      <c r="E29" s="147"/>
      <c r="F29" s="147"/>
      <c r="G29" s="147"/>
      <c r="H29" s="147"/>
      <c r="I29" s="147"/>
      <c r="J29" s="147"/>
      <c r="K29" s="147"/>
      <c r="L29" s="147"/>
      <c r="M29" s="147"/>
      <c r="N29" s="147"/>
      <c r="O29" s="113"/>
      <c r="P29" s="116"/>
      <c r="Q29" s="119"/>
      <c r="R29" s="38" t="s">
        <v>120</v>
      </c>
      <c r="S29" s="32" t="s">
        <v>19</v>
      </c>
    </row>
    <row r="30" spans="1:19" s="29" customFormat="1" ht="20.25" x14ac:dyDescent="0.2">
      <c r="A30" s="123"/>
      <c r="B30" s="113"/>
      <c r="C30" s="113"/>
      <c r="D30" s="113"/>
      <c r="E30" s="147"/>
      <c r="F30" s="147"/>
      <c r="G30" s="147"/>
      <c r="H30" s="147"/>
      <c r="I30" s="147"/>
      <c r="J30" s="147"/>
      <c r="K30" s="147"/>
      <c r="L30" s="147"/>
      <c r="M30" s="147"/>
      <c r="N30" s="147"/>
      <c r="O30" s="113"/>
      <c r="P30" s="116"/>
      <c r="Q30" s="119"/>
      <c r="R30" s="38" t="s">
        <v>121</v>
      </c>
      <c r="S30" s="32" t="s">
        <v>20</v>
      </c>
    </row>
    <row r="31" spans="1:19" s="29" customFormat="1" ht="20.25" x14ac:dyDescent="0.2">
      <c r="A31" s="123"/>
      <c r="B31" s="113"/>
      <c r="C31" s="113"/>
      <c r="D31" s="113"/>
      <c r="E31" s="147"/>
      <c r="F31" s="147"/>
      <c r="G31" s="147"/>
      <c r="H31" s="147"/>
      <c r="I31" s="147"/>
      <c r="J31" s="147"/>
      <c r="K31" s="147"/>
      <c r="L31" s="147"/>
      <c r="M31" s="147"/>
      <c r="N31" s="147"/>
      <c r="O31" s="113"/>
      <c r="P31" s="116"/>
      <c r="Q31" s="119"/>
      <c r="R31" s="38" t="s">
        <v>122</v>
      </c>
      <c r="S31" s="32" t="s">
        <v>21</v>
      </c>
    </row>
    <row r="32" spans="1:19" s="29" customFormat="1" ht="20.25" x14ac:dyDescent="0.2">
      <c r="A32" s="123"/>
      <c r="B32" s="113"/>
      <c r="C32" s="113"/>
      <c r="D32" s="113"/>
      <c r="E32" s="147"/>
      <c r="F32" s="147"/>
      <c r="G32" s="147"/>
      <c r="H32" s="147"/>
      <c r="I32" s="147"/>
      <c r="J32" s="147"/>
      <c r="K32" s="147"/>
      <c r="L32" s="147"/>
      <c r="M32" s="147"/>
      <c r="N32" s="147"/>
      <c r="O32" s="113"/>
      <c r="P32" s="116"/>
      <c r="Q32" s="119"/>
      <c r="R32" s="38" t="s">
        <v>123</v>
      </c>
      <c r="S32" s="32" t="s">
        <v>22</v>
      </c>
    </row>
    <row r="33" spans="1:19" s="29" customFormat="1" ht="20.25" x14ac:dyDescent="0.2">
      <c r="A33" s="123"/>
      <c r="B33" s="113"/>
      <c r="C33" s="113"/>
      <c r="D33" s="113"/>
      <c r="E33" s="147"/>
      <c r="F33" s="147"/>
      <c r="G33" s="147"/>
      <c r="H33" s="147"/>
      <c r="I33" s="147"/>
      <c r="J33" s="147"/>
      <c r="K33" s="147"/>
      <c r="L33" s="147"/>
      <c r="M33" s="147"/>
      <c r="N33" s="147"/>
      <c r="O33" s="113"/>
      <c r="P33" s="116"/>
      <c r="Q33" s="119"/>
      <c r="R33" s="38" t="s">
        <v>124</v>
      </c>
      <c r="S33" s="32" t="s">
        <v>23</v>
      </c>
    </row>
    <row r="34" spans="1:19" s="29" customFormat="1" ht="20.25" x14ac:dyDescent="0.2">
      <c r="A34" s="123"/>
      <c r="B34" s="113"/>
      <c r="C34" s="113"/>
      <c r="D34" s="113"/>
      <c r="E34" s="147"/>
      <c r="F34" s="147"/>
      <c r="G34" s="147"/>
      <c r="H34" s="147"/>
      <c r="I34" s="147"/>
      <c r="J34" s="147"/>
      <c r="K34" s="147"/>
      <c r="L34" s="147"/>
      <c r="M34" s="147"/>
      <c r="N34" s="147"/>
      <c r="O34" s="113"/>
      <c r="P34" s="116"/>
      <c r="Q34" s="119"/>
      <c r="R34" s="38" t="s">
        <v>125</v>
      </c>
      <c r="S34" s="32" t="s">
        <v>24</v>
      </c>
    </row>
    <row r="35" spans="1:19" s="29" customFormat="1" ht="20.25" x14ac:dyDescent="0.2">
      <c r="A35" s="123"/>
      <c r="B35" s="113"/>
      <c r="C35" s="113"/>
      <c r="D35" s="113"/>
      <c r="E35" s="147"/>
      <c r="F35" s="147"/>
      <c r="G35" s="147"/>
      <c r="H35" s="147"/>
      <c r="I35" s="147"/>
      <c r="J35" s="147"/>
      <c r="K35" s="147"/>
      <c r="L35" s="147"/>
      <c r="M35" s="147"/>
      <c r="N35" s="147"/>
      <c r="O35" s="113"/>
      <c r="P35" s="116"/>
      <c r="Q35" s="119"/>
      <c r="R35" s="38" t="s">
        <v>126</v>
      </c>
      <c r="S35" s="36" t="s">
        <v>25</v>
      </c>
    </row>
    <row r="36" spans="1:19" s="29" customFormat="1" ht="21" thickBot="1" x14ac:dyDescent="0.25">
      <c r="A36" s="124"/>
      <c r="B36" s="114"/>
      <c r="C36" s="114"/>
      <c r="D36" s="114"/>
      <c r="E36" s="148"/>
      <c r="F36" s="148"/>
      <c r="G36" s="148"/>
      <c r="H36" s="148"/>
      <c r="I36" s="148"/>
      <c r="J36" s="148"/>
      <c r="K36" s="148"/>
      <c r="L36" s="148"/>
      <c r="M36" s="148"/>
      <c r="N36" s="148"/>
      <c r="O36" s="114"/>
      <c r="P36" s="117"/>
      <c r="Q36" s="120"/>
      <c r="R36" s="37" t="s">
        <v>127</v>
      </c>
      <c r="S36" s="33" t="s">
        <v>26</v>
      </c>
    </row>
    <row r="37" spans="1:19" ht="21" thickBot="1" x14ac:dyDescent="0.35">
      <c r="O37" s="34">
        <f>SUM(O17:O36)</f>
        <v>0</v>
      </c>
      <c r="Q37" s="35">
        <f>SUM(Q17:Q36)</f>
        <v>0</v>
      </c>
    </row>
  </sheetData>
  <mergeCells count="62">
    <mergeCell ref="C15:C16"/>
    <mergeCell ref="D15:D16"/>
    <mergeCell ref="R15:R16"/>
    <mergeCell ref="R1:S1"/>
    <mergeCell ref="R2:S2"/>
    <mergeCell ref="R3:S3"/>
    <mergeCell ref="R4:S4"/>
    <mergeCell ref="R5:S5"/>
    <mergeCell ref="P6:Q6"/>
    <mergeCell ref="R6:S6"/>
    <mergeCell ref="R7:S7"/>
    <mergeCell ref="A14:D14"/>
    <mergeCell ref="S15:S16"/>
    <mergeCell ref="I15:I16"/>
    <mergeCell ref="J15:J16"/>
    <mergeCell ref="K15:K16"/>
    <mergeCell ref="L15:L16"/>
    <mergeCell ref="M15:M16"/>
    <mergeCell ref="E15:E16"/>
    <mergeCell ref="F15:F16"/>
    <mergeCell ref="G15:G16"/>
    <mergeCell ref="H15:H16"/>
    <mergeCell ref="A15:A16"/>
    <mergeCell ref="B15:B16"/>
    <mergeCell ref="Q15:Q16"/>
    <mergeCell ref="E27:E36"/>
    <mergeCell ref="O17:O26"/>
    <mergeCell ref="P17:P26"/>
    <mergeCell ref="Q17:Q26"/>
    <mergeCell ref="G17:G26"/>
    <mergeCell ref="H17:H26"/>
    <mergeCell ref="D27:D36"/>
    <mergeCell ref="F27:F36"/>
    <mergeCell ref="N15:N16"/>
    <mergeCell ref="O15:O16"/>
    <mergeCell ref="P15:P16"/>
    <mergeCell ref="L27:L36"/>
    <mergeCell ref="M17:M26"/>
    <mergeCell ref="N17:N26"/>
    <mergeCell ref="A17:A26"/>
    <mergeCell ref="B17:B26"/>
    <mergeCell ref="C17:C26"/>
    <mergeCell ref="D17:D26"/>
    <mergeCell ref="E17:E26"/>
    <mergeCell ref="F17:F26"/>
    <mergeCell ref="I17:I26"/>
    <mergeCell ref="J17:J26"/>
    <mergeCell ref="K17:K26"/>
    <mergeCell ref="L17:L26"/>
    <mergeCell ref="A27:A36"/>
    <mergeCell ref="B27:B36"/>
    <mergeCell ref="C27:C36"/>
    <mergeCell ref="G27:G36"/>
    <mergeCell ref="H27:H36"/>
    <mergeCell ref="I27:I36"/>
    <mergeCell ref="J27:J36"/>
    <mergeCell ref="K27:K36"/>
    <mergeCell ref="N27:N36"/>
    <mergeCell ref="M27:M36"/>
    <mergeCell ref="O27:O36"/>
    <mergeCell ref="P27:P36"/>
    <mergeCell ref="Q27:Q36"/>
  </mergeCells>
  <phoneticPr fontId="0" type="noConversion"/>
  <dataValidations count="1">
    <dataValidation type="list" allowBlank="1" showInputMessage="1" showErrorMessage="1" prompt="SELECCIONAR TIPO DE TRANSPORTE" sqref="R7:S7">
      <formula1>"MARITIMO, AEREO, TERRESTRE"</formula1>
    </dataValidation>
  </dataValidations>
  <pageMargins left="0.7" right="0.7" top="0.75" bottom="0.75" header="0.3" footer="0.3"/>
  <pageSetup paperSize="9" scale="43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STOCK</vt:lpstr>
      <vt:lpstr>ACADEMY HOODIE</vt:lpstr>
      <vt:lpstr>ACADEMY POLY PANT</vt:lpstr>
      <vt:lpstr>STOCK!Print_Titles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office</cp:lastModifiedBy>
  <cp:lastPrinted>2020-03-03T11:40:03Z</cp:lastPrinted>
  <dcterms:created xsi:type="dcterms:W3CDTF">2017-01-11T11:42:03Z</dcterms:created>
  <dcterms:modified xsi:type="dcterms:W3CDTF">2021-09-07T09:01:24Z</dcterms:modified>
</cp:coreProperties>
</file>